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05234D74-C5EF-4307-B441-DF38F461FFF2}" xr6:coauthVersionLast="47" xr6:coauthVersionMax="47" xr10:uidLastSave="{00000000-0000-0000-0000-000000000000}"/>
  <bookViews>
    <workbookView xWindow="-120" yWindow="-120" windowWidth="29040" windowHeight="15840" xr2:uid="{6ECC2166-C42F-462E-B3BE-2F8E90E1C7A9}"/>
  </bookViews>
  <sheets>
    <sheet name="Février 2025" sheetId="2" r:id="rId1"/>
    <sheet name="Janvier 2025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0" i="2" l="1"/>
  <c r="D110" i="2"/>
  <c r="C110" i="2"/>
  <c r="C109" i="2" s="1"/>
  <c r="F109" i="2"/>
  <c r="D109" i="2"/>
  <c r="F108" i="2"/>
  <c r="D108" i="2"/>
  <c r="C108" i="2"/>
  <c r="F107" i="2"/>
  <c r="D107" i="2"/>
  <c r="C107" i="2"/>
  <c r="F106" i="2"/>
  <c r="D106" i="2"/>
  <c r="D105" i="2" s="1"/>
  <c r="C106" i="2"/>
  <c r="F105" i="2"/>
  <c r="C105" i="2"/>
  <c r="D104" i="2"/>
  <c r="C104" i="2"/>
  <c r="C103" i="2" s="1"/>
  <c r="D103" i="2"/>
  <c r="F99" i="2"/>
  <c r="D99" i="2"/>
  <c r="C99" i="2"/>
  <c r="F98" i="2"/>
  <c r="D98" i="2"/>
  <c r="C98" i="2"/>
  <c r="F97" i="2"/>
  <c r="D97" i="2"/>
  <c r="D96" i="2" s="1"/>
  <c r="C97" i="2"/>
  <c r="F96" i="2"/>
  <c r="C96" i="2"/>
  <c r="F95" i="2"/>
  <c r="D95" i="2"/>
  <c r="D94" i="2" s="1"/>
  <c r="C95" i="2"/>
  <c r="C94" i="2" s="1"/>
  <c r="F94" i="2"/>
  <c r="D93" i="2"/>
  <c r="C93" i="2"/>
  <c r="D92" i="2"/>
  <c r="C92" i="2"/>
  <c r="F88" i="2"/>
  <c r="D88" i="2"/>
  <c r="D87" i="2" s="1"/>
  <c r="C88" i="2"/>
  <c r="F87" i="2"/>
  <c r="C87" i="2"/>
  <c r="F86" i="2"/>
  <c r="D86" i="2"/>
  <c r="D85" i="2" s="1"/>
  <c r="C86" i="2"/>
  <c r="C85" i="2" s="1"/>
  <c r="F85" i="2"/>
  <c r="F84" i="2"/>
  <c r="D84" i="2"/>
  <c r="C84" i="2"/>
  <c r="C83" i="2" s="1"/>
  <c r="F83" i="2"/>
  <c r="D83" i="2"/>
  <c r="D82" i="2"/>
  <c r="C82" i="2"/>
  <c r="D81" i="2"/>
  <c r="C81" i="2"/>
  <c r="F77" i="2"/>
  <c r="D77" i="2"/>
  <c r="D76" i="2" s="1"/>
  <c r="C77" i="2"/>
  <c r="C76" i="2" s="1"/>
  <c r="F76" i="2"/>
  <c r="F75" i="2"/>
  <c r="D75" i="2"/>
  <c r="C75" i="2"/>
  <c r="C74" i="2" s="1"/>
  <c r="F74" i="2"/>
  <c r="D74" i="2"/>
  <c r="F73" i="2"/>
  <c r="D73" i="2"/>
  <c r="C73" i="2"/>
  <c r="F72" i="2"/>
  <c r="D72" i="2"/>
  <c r="C72" i="2"/>
  <c r="D71" i="2"/>
  <c r="D70" i="2" s="1"/>
  <c r="C71" i="2"/>
  <c r="C70" i="2" s="1"/>
  <c r="F66" i="2"/>
  <c r="D66" i="2"/>
  <c r="C66" i="2"/>
  <c r="C65" i="2" s="1"/>
  <c r="F65" i="2"/>
  <c r="D65" i="2"/>
  <c r="F64" i="2"/>
  <c r="D64" i="2"/>
  <c r="C64" i="2"/>
  <c r="F63" i="2"/>
  <c r="D63" i="2"/>
  <c r="C63" i="2"/>
  <c r="F62" i="2"/>
  <c r="D62" i="2"/>
  <c r="D61" i="2" s="1"/>
  <c r="C62" i="2"/>
  <c r="F61" i="2"/>
  <c r="C61" i="2"/>
  <c r="D60" i="2"/>
  <c r="C60" i="2"/>
  <c r="C59" i="2" s="1"/>
  <c r="D59" i="2"/>
  <c r="F55" i="2"/>
  <c r="D55" i="2"/>
  <c r="C55" i="2"/>
  <c r="F54" i="2"/>
  <c r="D54" i="2"/>
  <c r="C54" i="2"/>
  <c r="F53" i="2"/>
  <c r="D53" i="2"/>
  <c r="D52" i="2" s="1"/>
  <c r="C53" i="2"/>
  <c r="F52" i="2"/>
  <c r="C52" i="2"/>
  <c r="F51" i="2"/>
  <c r="D51" i="2"/>
  <c r="D50" i="2" s="1"/>
  <c r="C51" i="2"/>
  <c r="C50" i="2" s="1"/>
  <c r="F50" i="2"/>
  <c r="D49" i="2"/>
  <c r="C49" i="2"/>
  <c r="D48" i="2"/>
  <c r="C48" i="2"/>
  <c r="F44" i="2"/>
  <c r="D44" i="2"/>
  <c r="D43" i="2" s="1"/>
  <c r="C44" i="2"/>
  <c r="F43" i="2"/>
  <c r="C43" i="2"/>
  <c r="F42" i="2"/>
  <c r="D42" i="2"/>
  <c r="D41" i="2" s="1"/>
  <c r="C42" i="2"/>
  <c r="C41" i="2" s="1"/>
  <c r="F41" i="2"/>
  <c r="F40" i="2"/>
  <c r="D40" i="2"/>
  <c r="C40" i="2"/>
  <c r="C39" i="2" s="1"/>
  <c r="F39" i="2"/>
  <c r="D39" i="2"/>
  <c r="D38" i="2"/>
  <c r="C38" i="2"/>
  <c r="C37" i="2" s="1"/>
  <c r="D37" i="2"/>
  <c r="F33" i="2"/>
  <c r="D33" i="2"/>
  <c r="D32" i="2" s="1"/>
  <c r="C33" i="2"/>
  <c r="C32" i="2" s="1"/>
  <c r="F32" i="2"/>
  <c r="F31" i="2"/>
  <c r="D31" i="2"/>
  <c r="C31" i="2"/>
  <c r="C30" i="2" s="1"/>
  <c r="F30" i="2"/>
  <c r="D30" i="2"/>
  <c r="F29" i="2"/>
  <c r="D29" i="2"/>
  <c r="C29" i="2"/>
  <c r="F28" i="2"/>
  <c r="D28" i="2"/>
  <c r="C28" i="2"/>
  <c r="D27" i="2"/>
  <c r="D26" i="2" s="1"/>
  <c r="C27" i="2"/>
  <c r="C26" i="2" s="1"/>
  <c r="F22" i="2"/>
  <c r="D22" i="2"/>
  <c r="C22" i="2"/>
  <c r="C21" i="2" s="1"/>
  <c r="F21" i="2"/>
  <c r="D21" i="2"/>
  <c r="F20" i="2"/>
  <c r="D20" i="2"/>
  <c r="C20" i="2"/>
  <c r="F19" i="2"/>
  <c r="D19" i="2"/>
  <c r="C19" i="2"/>
  <c r="F18" i="2"/>
  <c r="D18" i="2"/>
  <c r="D17" i="2" s="1"/>
  <c r="C18" i="2"/>
  <c r="F17" i="2"/>
  <c r="C17" i="2"/>
  <c r="D16" i="2"/>
  <c r="D15" i="2" s="1"/>
  <c r="C16" i="2"/>
  <c r="C15" i="2" s="1"/>
  <c r="F11" i="2"/>
  <c r="D11" i="2"/>
  <c r="C11" i="2"/>
  <c r="F10" i="2"/>
  <c r="D10" i="2"/>
  <c r="C10" i="2"/>
  <c r="F9" i="2"/>
  <c r="D9" i="2"/>
  <c r="D8" i="2" s="1"/>
  <c r="C9" i="2"/>
  <c r="F8" i="2"/>
  <c r="C8" i="2"/>
  <c r="F7" i="2"/>
  <c r="D7" i="2"/>
  <c r="D6" i="2" s="1"/>
  <c r="C7" i="2"/>
  <c r="C6" i="2" s="1"/>
  <c r="F6" i="2"/>
  <c r="D5" i="2"/>
  <c r="C5" i="2"/>
  <c r="D4" i="2"/>
  <c r="C4" i="2"/>
  <c r="F110" i="1"/>
  <c r="D110" i="1"/>
  <c r="C110" i="1"/>
  <c r="F109" i="1"/>
  <c r="D109" i="1"/>
  <c r="C109" i="1"/>
  <c r="F108" i="1"/>
  <c r="D108" i="1"/>
  <c r="C108" i="1"/>
  <c r="F107" i="1"/>
  <c r="D107" i="1"/>
  <c r="C107" i="1"/>
  <c r="F106" i="1"/>
  <c r="D106" i="1"/>
  <c r="D105" i="1" s="1"/>
  <c r="C106" i="1"/>
  <c r="F105" i="1"/>
  <c r="C105" i="1"/>
  <c r="D104" i="1"/>
  <c r="C104" i="1"/>
  <c r="D103" i="1"/>
  <c r="C103" i="1"/>
  <c r="F99" i="1"/>
  <c r="D99" i="1"/>
  <c r="C99" i="1"/>
  <c r="F98" i="1"/>
  <c r="D98" i="1"/>
  <c r="C98" i="1"/>
  <c r="F97" i="1"/>
  <c r="D97" i="1"/>
  <c r="D96" i="1" s="1"/>
  <c r="C97" i="1"/>
  <c r="F96" i="1"/>
  <c r="C96" i="1"/>
  <c r="F95" i="1"/>
  <c r="D95" i="1"/>
  <c r="D94" i="1" s="1"/>
  <c r="C95" i="1"/>
  <c r="C94" i="1" s="1"/>
  <c r="F94" i="1"/>
  <c r="D93" i="1"/>
  <c r="C93" i="1"/>
  <c r="D92" i="1"/>
  <c r="C92" i="1"/>
  <c r="F88" i="1"/>
  <c r="D88" i="1"/>
  <c r="D87" i="1" s="1"/>
  <c r="C88" i="1"/>
  <c r="F87" i="1"/>
  <c r="C87" i="1"/>
  <c r="F86" i="1"/>
  <c r="D86" i="1"/>
  <c r="D85" i="1" s="1"/>
  <c r="C86" i="1"/>
  <c r="C85" i="1" s="1"/>
  <c r="F85" i="1"/>
  <c r="F84" i="1"/>
  <c r="D84" i="1"/>
  <c r="C84" i="1"/>
  <c r="F83" i="1"/>
  <c r="D83" i="1"/>
  <c r="C83" i="1"/>
  <c r="D82" i="1"/>
  <c r="C82" i="1"/>
  <c r="D81" i="1"/>
  <c r="C81" i="1"/>
  <c r="F77" i="1"/>
  <c r="D77" i="1"/>
  <c r="D76" i="1" s="1"/>
  <c r="C77" i="1"/>
  <c r="C76" i="1" s="1"/>
  <c r="F76" i="1"/>
  <c r="F75" i="1"/>
  <c r="D75" i="1"/>
  <c r="C75" i="1"/>
  <c r="F74" i="1"/>
  <c r="D74" i="1"/>
  <c r="C74" i="1"/>
  <c r="F73" i="1"/>
  <c r="D73" i="1"/>
  <c r="C73" i="1"/>
  <c r="F72" i="1"/>
  <c r="D72" i="1"/>
  <c r="C72" i="1"/>
  <c r="D71" i="1"/>
  <c r="D70" i="1" s="1"/>
  <c r="C71" i="1"/>
  <c r="C70" i="1" s="1"/>
  <c r="F66" i="1"/>
  <c r="D66" i="1"/>
  <c r="C66" i="1"/>
  <c r="F65" i="1"/>
  <c r="D65" i="1"/>
  <c r="C65" i="1"/>
  <c r="F64" i="1"/>
  <c r="D64" i="1"/>
  <c r="C64" i="1"/>
  <c r="F63" i="1"/>
  <c r="D63" i="1"/>
  <c r="C63" i="1"/>
  <c r="F62" i="1"/>
  <c r="D62" i="1"/>
  <c r="D61" i="1" s="1"/>
  <c r="C62" i="1"/>
  <c r="F61" i="1"/>
  <c r="C61" i="1"/>
  <c r="D60" i="1"/>
  <c r="C60" i="1"/>
  <c r="D59" i="1"/>
  <c r="C59" i="1"/>
  <c r="F55" i="1"/>
  <c r="D55" i="1"/>
  <c r="C55" i="1"/>
  <c r="F54" i="1"/>
  <c r="D54" i="1"/>
  <c r="C54" i="1"/>
  <c r="F53" i="1"/>
  <c r="D53" i="1"/>
  <c r="D52" i="1" s="1"/>
  <c r="C53" i="1"/>
  <c r="F52" i="1"/>
  <c r="C52" i="1"/>
  <c r="F51" i="1"/>
  <c r="D51" i="1"/>
  <c r="D50" i="1" s="1"/>
  <c r="C51" i="1"/>
  <c r="C50" i="1" s="1"/>
  <c r="F50" i="1"/>
  <c r="D49" i="1"/>
  <c r="C49" i="1"/>
  <c r="D48" i="1"/>
  <c r="C48" i="1"/>
  <c r="F44" i="1"/>
  <c r="D44" i="1"/>
  <c r="D43" i="1" s="1"/>
  <c r="C44" i="1"/>
  <c r="F43" i="1"/>
  <c r="C43" i="1"/>
  <c r="F42" i="1"/>
  <c r="D42" i="1"/>
  <c r="D41" i="1" s="1"/>
  <c r="C42" i="1"/>
  <c r="C41" i="1" s="1"/>
  <c r="F41" i="1"/>
  <c r="F40" i="1"/>
  <c r="D40" i="1"/>
  <c r="C40" i="1"/>
  <c r="F39" i="1"/>
  <c r="D39" i="1"/>
  <c r="C39" i="1"/>
  <c r="D38" i="1"/>
  <c r="C38" i="1"/>
  <c r="D37" i="1"/>
  <c r="C37" i="1"/>
  <c r="F33" i="1"/>
  <c r="D33" i="1"/>
  <c r="D32" i="1" s="1"/>
  <c r="C33" i="1"/>
  <c r="C32" i="1" s="1"/>
  <c r="F32" i="1"/>
  <c r="F31" i="1"/>
  <c r="D31" i="1"/>
  <c r="C31" i="1"/>
  <c r="F30" i="1"/>
  <c r="D30" i="1"/>
  <c r="C30" i="1"/>
  <c r="F29" i="1"/>
  <c r="D29" i="1"/>
  <c r="C29" i="1"/>
  <c r="F28" i="1"/>
  <c r="D28" i="1"/>
  <c r="C28" i="1"/>
  <c r="D27" i="1"/>
  <c r="D26" i="1" s="1"/>
  <c r="C27" i="1"/>
  <c r="C26" i="1" s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D17" i="1" s="1"/>
  <c r="C18" i="1"/>
  <c r="F17" i="1"/>
  <c r="C17" i="1"/>
  <c r="D16" i="1"/>
  <c r="C16" i="1"/>
  <c r="D15" i="1"/>
  <c r="C15" i="1"/>
  <c r="F11" i="1"/>
  <c r="D11" i="1"/>
  <c r="C11" i="1"/>
  <c r="F10" i="1"/>
  <c r="D10" i="1"/>
  <c r="C10" i="1"/>
  <c r="F9" i="1"/>
  <c r="D9" i="1"/>
  <c r="D8" i="1" s="1"/>
  <c r="C9" i="1"/>
  <c r="F8" i="1"/>
  <c r="C8" i="1"/>
  <c r="F7" i="1"/>
  <c r="D7" i="1"/>
  <c r="D6" i="1" s="1"/>
  <c r="C7" i="1"/>
  <c r="C6" i="1" s="1"/>
  <c r="F6" i="1"/>
  <c r="D5" i="1"/>
  <c r="C5" i="1"/>
  <c r="D4" i="1"/>
  <c r="C4" i="1"/>
</calcChain>
</file>

<file path=xl/sharedStrings.xml><?xml version="1.0" encoding="utf-8"?>
<sst xmlns="http://schemas.openxmlformats.org/spreadsheetml/2006/main" count="560" uniqueCount="25">
  <si>
    <t>GEFIP DYNAMIQUE</t>
  </si>
  <si>
    <t>Action P</t>
  </si>
  <si>
    <t>Scénarios pour un investissement de 10 000 euros</t>
  </si>
  <si>
    <t>1 an</t>
  </si>
  <si>
    <t>5 ans (période de détention recommandée)</t>
  </si>
  <si>
    <t>Période</t>
  </si>
  <si>
    <t>Scénario de Tension</t>
  </si>
  <si>
    <t>Ce que vous pourriez obtenir après déduction des coûts</t>
  </si>
  <si>
    <t>Start</t>
  </si>
  <si>
    <t>NA</t>
  </si>
  <si>
    <t>Rendement annuel moyen</t>
  </si>
  <si>
    <t>End</t>
  </si>
  <si>
    <t>Scénario Défavorable</t>
  </si>
  <si>
    <t>Scénario Intermédiaire</t>
  </si>
  <si>
    <t>Scénario Favorable</t>
  </si>
  <si>
    <t>Action I</t>
  </si>
  <si>
    <t>GEFIP PATRIMONIAL</t>
  </si>
  <si>
    <t>ACTION P</t>
  </si>
  <si>
    <t>3 ans (période de détention recommandée)</t>
  </si>
  <si>
    <t>ACTION L</t>
  </si>
  <si>
    <t>ACTION I</t>
  </si>
  <si>
    <t>GEFIP EUROLAND ISR</t>
  </si>
  <si>
    <t>GEFIP OBLIGATIONS</t>
  </si>
  <si>
    <t>GEFIP MFO A</t>
  </si>
  <si>
    <t>ACTION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</si>
</sst>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7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1" fillId="0" borderId="0" xfId="1" applyAlignment="1">
      <alignment horizont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0" fontId="4" fillId="0" borderId="6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0" fontId="2" fillId="0" borderId="6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10" fontId="7" fillId="0" borderId="13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E342FD67-E3F2-4CBA-A6DA-4989C2615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\AppData\Local\Microsoft\Windows\INetCache\Content.Outlook\8LB55R3G\GEFIP_Calculs%20au%2031%20Janv.%202025%20(MFOA).xlsx" TargetMode="External"/><Relationship Id="rId1" Type="http://schemas.openxmlformats.org/officeDocument/2006/relationships/externalLinkPath" Target="file:///C:\Users\ar\AppData\Local\Microsoft\Windows\INetCache\Content.Outlook\8LB55R3G\GEFIP_Calculs%20au%2031%20Janv.%202025%20(MFOA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\AppData\Local\Microsoft\Windows\INetCache\Content.Outlook\8LB55R3G\GEFIP_Calculs%20au%2028%20f&#233;vr.%202025%20(002).xlsx" TargetMode="External"/><Relationship Id="rId1" Type="http://schemas.openxmlformats.org/officeDocument/2006/relationships/externalLinkPath" Target="file:///C:\Users\ar\AppData\Local\Microsoft\Windows\INetCache\Content.Outlook\8LB55R3G\GEFIP_Calculs%20au%2028%20f&#233;vr.%20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ées"/>
      <sheetName val="Scénarios"/>
    </sheetNames>
    <sheetDataSet>
      <sheetData sheetId="0">
        <row r="2">
          <cell r="V2">
            <v>45289</v>
          </cell>
          <cell r="W2">
            <v>43465</v>
          </cell>
          <cell r="X2">
            <v>8.5275827692008255E-2</v>
          </cell>
          <cell r="Z2">
            <v>0.47648099940910282</v>
          </cell>
          <cell r="AC2">
            <v>45688</v>
          </cell>
          <cell r="AD2">
            <v>43861</v>
          </cell>
          <cell r="AE2">
            <v>3.6331496046540179E-2</v>
          </cell>
          <cell r="AG2">
            <v>-9.2863953688868683E-3</v>
          </cell>
          <cell r="AJ2">
            <v>43921</v>
          </cell>
          <cell r="AK2">
            <v>42090</v>
          </cell>
          <cell r="AL2">
            <v>-5.4731158594636287E-2</v>
          </cell>
          <cell r="AN2">
            <v>-0.23719465555295682</v>
          </cell>
          <cell r="AS2">
            <v>-0.20633571115292304</v>
          </cell>
          <cell r="AU2">
            <v>-0.75555598054086537</v>
          </cell>
        </row>
        <row r="3">
          <cell r="V3">
            <v>45289</v>
          </cell>
          <cell r="W3">
            <v>43465</v>
          </cell>
          <cell r="X3">
            <v>9.2686514454180857E-2</v>
          </cell>
          <cell r="Z3">
            <v>0.48821662271785304</v>
          </cell>
          <cell r="AC3">
            <v>45688</v>
          </cell>
          <cell r="AD3">
            <v>43861</v>
          </cell>
          <cell r="AE3">
            <v>4.3663649392572168E-2</v>
          </cell>
          <cell r="AG3">
            <v>-2.541451515027604E-3</v>
          </cell>
          <cell r="AJ3">
            <v>43465</v>
          </cell>
          <cell r="AK3">
            <v>43098</v>
          </cell>
          <cell r="AL3">
            <v>-5.1197464307469076E-2</v>
          </cell>
          <cell r="AN3">
            <v>-0.23108349472152867</v>
          </cell>
          <cell r="AS3">
            <v>-0.20634803815422087</v>
          </cell>
          <cell r="AU3">
            <v>-0.7555719361272919</v>
          </cell>
        </row>
        <row r="4">
          <cell r="V4">
            <v>44561</v>
          </cell>
          <cell r="W4">
            <v>43465</v>
          </cell>
          <cell r="X4">
            <v>3.5824943985512059E-2</v>
          </cell>
          <cell r="Z4">
            <v>9.4761706503069698E-2</v>
          </cell>
          <cell r="AC4">
            <v>45688</v>
          </cell>
          <cell r="AD4">
            <v>44592</v>
          </cell>
          <cell r="AE4">
            <v>-1.203449984609728E-2</v>
          </cell>
          <cell r="AG4">
            <v>-4.6419302960018172E-2</v>
          </cell>
          <cell r="AJ4">
            <v>44925</v>
          </cell>
          <cell r="AK4">
            <v>44561</v>
          </cell>
          <cell r="AL4">
            <v>-5.7322484584297007E-2</v>
          </cell>
          <cell r="AN4">
            <v>-0.162298206110289</v>
          </cell>
          <cell r="AS4">
            <v>-0.13009920389440288</v>
          </cell>
          <cell r="AU4">
            <v>-0.51780047074327951</v>
          </cell>
        </row>
        <row r="5">
          <cell r="V5">
            <v>44561</v>
          </cell>
          <cell r="W5">
            <v>43465</v>
          </cell>
          <cell r="X5">
            <v>3.7333138424330281E-2</v>
          </cell>
          <cell r="Z5">
            <v>9.3831918756006605E-2</v>
          </cell>
          <cell r="AC5">
            <v>45688</v>
          </cell>
          <cell r="AD5">
            <v>44592</v>
          </cell>
          <cell r="AE5">
            <v>-1.6774024710873747E-2</v>
          </cell>
          <cell r="AG5">
            <v>-4.4257402158153547E-2</v>
          </cell>
          <cell r="AJ5">
            <v>44925</v>
          </cell>
          <cell r="AK5">
            <v>44561</v>
          </cell>
          <cell r="AL5">
            <v>-5.5205726503674946E-2</v>
          </cell>
          <cell r="AN5">
            <v>-0.15664241175471705</v>
          </cell>
          <cell r="AS5">
            <v>-0.12976319850984164</v>
          </cell>
          <cell r="AU5">
            <v>-0.49801714498944549</v>
          </cell>
        </row>
        <row r="6">
          <cell r="V6">
            <v>44561</v>
          </cell>
          <cell r="W6">
            <v>43465</v>
          </cell>
          <cell r="X6">
            <v>3.7333138440043045E-2</v>
          </cell>
          <cell r="Z6">
            <v>9.383191879213082E-2</v>
          </cell>
          <cell r="AC6">
            <v>45688</v>
          </cell>
          <cell r="AD6">
            <v>44592</v>
          </cell>
          <cell r="AE6">
            <v>-7.6747994642246686E-3</v>
          </cell>
          <cell r="AG6">
            <v>-3.9877153510588625E-2</v>
          </cell>
          <cell r="AJ6">
            <v>44925</v>
          </cell>
          <cell r="AK6">
            <v>44561</v>
          </cell>
          <cell r="AL6">
            <v>-5.5205726477586037E-2</v>
          </cell>
          <cell r="AN6">
            <v>-0.15664241168485327</v>
          </cell>
          <cell r="AS6">
            <v>-0.12994944995745006</v>
          </cell>
          <cell r="AU6">
            <v>-0.49765393942331393</v>
          </cell>
        </row>
        <row r="7">
          <cell r="V7">
            <v>44372</v>
          </cell>
          <cell r="W7">
            <v>42545</v>
          </cell>
          <cell r="X7">
            <v>8.2460725474049701E-2</v>
          </cell>
          <cell r="Z7">
            <v>0.44382584791675761</v>
          </cell>
          <cell r="AC7">
            <v>45688</v>
          </cell>
          <cell r="AD7">
            <v>43861</v>
          </cell>
          <cell r="AE7">
            <v>2.034864132263503E-2</v>
          </cell>
          <cell r="AG7">
            <v>-1.3328970347954883E-2</v>
          </cell>
          <cell r="AJ7">
            <v>44834</v>
          </cell>
          <cell r="AK7">
            <v>44463</v>
          </cell>
          <cell r="AL7">
            <v>-7.0138451774300559E-2</v>
          </cell>
          <cell r="AN7">
            <v>-0.30482932217688141</v>
          </cell>
          <cell r="AS7">
            <v>-0.21508595300045463</v>
          </cell>
          <cell r="AU7">
            <v>-0.8438252514164869</v>
          </cell>
        </row>
        <row r="8">
          <cell r="V8">
            <v>44372</v>
          </cell>
          <cell r="W8">
            <v>42545</v>
          </cell>
          <cell r="X8">
            <v>8.8146543039101743E-2</v>
          </cell>
          <cell r="Z8">
            <v>0.4520731381207892</v>
          </cell>
          <cell r="AC8">
            <v>45688</v>
          </cell>
          <cell r="AD8">
            <v>43861</v>
          </cell>
          <cell r="AE8">
            <v>2.5921106741985112E-2</v>
          </cell>
          <cell r="AG8">
            <v>-7.9274266833434526E-3</v>
          </cell>
          <cell r="AJ8">
            <v>44834</v>
          </cell>
          <cell r="AK8">
            <v>44463</v>
          </cell>
          <cell r="AL8">
            <v>-6.9056201769951975E-2</v>
          </cell>
          <cell r="AN8">
            <v>-0.30077440775905384</v>
          </cell>
          <cell r="AS8">
            <v>-0.215058118499454</v>
          </cell>
          <cell r="AU8">
            <v>-0.84384203383929401</v>
          </cell>
        </row>
        <row r="9">
          <cell r="V9">
            <v>44561</v>
          </cell>
          <cell r="W9">
            <v>43465</v>
          </cell>
          <cell r="X9">
            <v>1.9441719862398621E-3</v>
          </cell>
          <cell r="Z9">
            <v>1.6664435792823173E-2</v>
          </cell>
          <cell r="AC9">
            <v>45688</v>
          </cell>
          <cell r="AD9">
            <v>44592</v>
          </cell>
          <cell r="AE9">
            <v>-1.718702574383224E-2</v>
          </cell>
          <cell r="AG9">
            <v>-4.2543495724813973E-2</v>
          </cell>
          <cell r="AJ9">
            <v>44862</v>
          </cell>
          <cell r="AK9">
            <v>44498</v>
          </cell>
          <cell r="AL9">
            <v>-4.1822295997697712E-2</v>
          </cell>
          <cell r="AN9">
            <v>-0.12029272622926179</v>
          </cell>
          <cell r="AS9">
            <v>-5.268223265825811E-2</v>
          </cell>
          <cell r="AU9">
            <v>-0.21211019701317535</v>
          </cell>
        </row>
        <row r="10">
          <cell r="V10">
            <v>44561</v>
          </cell>
          <cell r="W10">
            <v>43465</v>
          </cell>
          <cell r="X10">
            <v>1.944160536235362E-3</v>
          </cell>
          <cell r="Z10">
            <v>1.6664435781031051E-2</v>
          </cell>
          <cell r="AC10">
            <v>45688</v>
          </cell>
          <cell r="AD10">
            <v>44592</v>
          </cell>
          <cell r="AE10">
            <v>-1.6138241565641587E-2</v>
          </cell>
          <cell r="AG10">
            <v>-4.0272330593589034E-2</v>
          </cell>
          <cell r="AJ10">
            <v>44862</v>
          </cell>
          <cell r="AK10">
            <v>44498</v>
          </cell>
          <cell r="AL10">
            <v>-4.1822295992606451E-2</v>
          </cell>
          <cell r="AN10">
            <v>-0.12029272621523901</v>
          </cell>
          <cell r="AS10">
            <v>-5.2686433279827694E-2</v>
          </cell>
          <cell r="AU10">
            <v>-0.21218774357481618</v>
          </cell>
        </row>
        <row r="11">
          <cell r="V11">
            <v>44561</v>
          </cell>
          <cell r="W11">
            <v>43462</v>
          </cell>
          <cell r="X11">
            <v>6.7833287485582705E-2</v>
          </cell>
          <cell r="Z11">
            <v>0.15866990688438865</v>
          </cell>
          <cell r="AC11">
            <v>45688</v>
          </cell>
          <cell r="AD11">
            <v>44592</v>
          </cell>
          <cell r="AE11">
            <v>2.3028661329098643E-3</v>
          </cell>
          <cell r="AG11">
            <v>-3.0036639386198605E-2</v>
          </cell>
          <cell r="AJ11">
            <v>44925</v>
          </cell>
          <cell r="AK11">
            <v>44561</v>
          </cell>
          <cell r="AL11">
            <v>-5.8285679154345682E-2</v>
          </cell>
          <cell r="AN11">
            <v>-0.16486338557751667</v>
          </cell>
          <cell r="AS11">
            <v>-0.11956143094242244</v>
          </cell>
          <cell r="AU11">
            <v>-0.53086386516206874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nnées"/>
      <sheetName val="Scénarios"/>
    </sheetNames>
    <sheetDataSet>
      <sheetData sheetId="0">
        <row r="2">
          <cell r="V2">
            <v>45716</v>
          </cell>
          <cell r="W2">
            <v>43889</v>
          </cell>
          <cell r="X2">
            <v>8.9249598011019282E-2</v>
          </cell>
          <cell r="Z2">
            <v>0.47648099940910282</v>
          </cell>
          <cell r="AC2">
            <v>45716</v>
          </cell>
          <cell r="AD2">
            <v>43889</v>
          </cell>
          <cell r="AE2">
            <v>3.7114021562836275E-2</v>
          </cell>
          <cell r="AG2">
            <v>-7.3505213418647566E-3</v>
          </cell>
          <cell r="AJ2">
            <v>43921</v>
          </cell>
          <cell r="AK2">
            <v>42090</v>
          </cell>
          <cell r="AL2">
            <v>-5.4731158594636287E-2</v>
          </cell>
          <cell r="AN2">
            <v>-0.2371946555529568</v>
          </cell>
          <cell r="AS2">
            <v>-0.20631553574067252</v>
          </cell>
          <cell r="AU2">
            <v>-0.75543806376121159</v>
          </cell>
        </row>
        <row r="3">
          <cell r="V3">
            <v>45716</v>
          </cell>
          <cell r="W3">
            <v>43889</v>
          </cell>
          <cell r="X3">
            <v>9.5944513777346696E-2</v>
          </cell>
          <cell r="Z3">
            <v>0.48821662271785304</v>
          </cell>
          <cell r="AC3">
            <v>45716</v>
          </cell>
          <cell r="AD3">
            <v>43889</v>
          </cell>
          <cell r="AE3">
            <v>4.4074907106554928E-2</v>
          </cell>
          <cell r="AG3">
            <v>-2.3895912762105231E-3</v>
          </cell>
          <cell r="AJ3">
            <v>43465</v>
          </cell>
          <cell r="AK3">
            <v>43098</v>
          </cell>
          <cell r="AL3">
            <v>-5.1197464307469069E-2</v>
          </cell>
          <cell r="AN3">
            <v>-0.23108349472152867</v>
          </cell>
          <cell r="AS3">
            <v>-0.20632781844707204</v>
          </cell>
          <cell r="AU3">
            <v>-0.75545377838333116</v>
          </cell>
        </row>
        <row r="4">
          <cell r="V4">
            <v>44561</v>
          </cell>
          <cell r="W4">
            <v>43465</v>
          </cell>
          <cell r="X4">
            <v>3.5824943985512059E-2</v>
          </cell>
          <cell r="Z4">
            <v>9.4761706503069698E-2</v>
          </cell>
          <cell r="AC4">
            <v>45716</v>
          </cell>
          <cell r="AD4">
            <v>44620</v>
          </cell>
          <cell r="AE4">
            <v>-1.203449984609728E-2</v>
          </cell>
          <cell r="AG4">
            <v>-4.5362241563494887E-2</v>
          </cell>
          <cell r="AJ4">
            <v>44925</v>
          </cell>
          <cell r="AK4">
            <v>44561</v>
          </cell>
          <cell r="AL4">
            <v>-5.7322484584297007E-2</v>
          </cell>
          <cell r="AN4">
            <v>-0.162298206110289</v>
          </cell>
          <cell r="AS4">
            <v>-0.13009747698633334</v>
          </cell>
          <cell r="AU4">
            <v>-0.51784103652468372</v>
          </cell>
        </row>
        <row r="5">
          <cell r="V5">
            <v>44561</v>
          </cell>
          <cell r="W5">
            <v>43465</v>
          </cell>
          <cell r="X5">
            <v>3.7333138424330281E-2</v>
          </cell>
          <cell r="Z5">
            <v>9.3831918756006605E-2</v>
          </cell>
          <cell r="AC5">
            <v>45716</v>
          </cell>
          <cell r="AD5">
            <v>44620</v>
          </cell>
          <cell r="AE5">
            <v>-1.7386808816332922E-2</v>
          </cell>
          <cell r="AG5">
            <v>-4.2663165471340969E-2</v>
          </cell>
          <cell r="AJ5">
            <v>44925</v>
          </cell>
          <cell r="AK5">
            <v>44561</v>
          </cell>
          <cell r="AL5">
            <v>-5.5205726503674946E-2</v>
          </cell>
          <cell r="AN5">
            <v>-0.15664241175471705</v>
          </cell>
          <cell r="AS5">
            <v>-0.1297633180554626</v>
          </cell>
          <cell r="AU5">
            <v>-0.49804763605770264</v>
          </cell>
        </row>
        <row r="6">
          <cell r="V6">
            <v>44561</v>
          </cell>
          <cell r="W6">
            <v>43465</v>
          </cell>
          <cell r="X6">
            <v>3.7333138440043045E-2</v>
          </cell>
          <cell r="Z6">
            <v>9.383191879213082E-2</v>
          </cell>
          <cell r="AC6">
            <v>45716</v>
          </cell>
          <cell r="AD6">
            <v>44620</v>
          </cell>
          <cell r="AE6">
            <v>-7.6747994642246686E-3</v>
          </cell>
          <cell r="AG6">
            <v>-3.8887015258428859E-2</v>
          </cell>
          <cell r="AJ6">
            <v>44925</v>
          </cell>
          <cell r="AK6">
            <v>44561</v>
          </cell>
          <cell r="AL6">
            <v>-5.5205726477586037E-2</v>
          </cell>
          <cell r="AN6">
            <v>-0.15664241168485327</v>
          </cell>
          <cell r="AS6">
            <v>-0.12994690525024821</v>
          </cell>
          <cell r="AU6">
            <v>-0.49768456704202568</v>
          </cell>
        </row>
        <row r="7">
          <cell r="V7">
            <v>44372</v>
          </cell>
          <cell r="W7">
            <v>42545</v>
          </cell>
          <cell r="X7">
            <v>8.2460725474049701E-2</v>
          </cell>
          <cell r="Z7">
            <v>0.44382584791675761</v>
          </cell>
          <cell r="AC7">
            <v>45716</v>
          </cell>
          <cell r="AD7">
            <v>43889</v>
          </cell>
          <cell r="AE7">
            <v>2.2078240612964702E-2</v>
          </cell>
          <cell r="AG7">
            <v>-1.0781539937785856E-2</v>
          </cell>
          <cell r="AJ7">
            <v>44834</v>
          </cell>
          <cell r="AK7">
            <v>44463</v>
          </cell>
          <cell r="AL7">
            <v>-7.0138451774300559E-2</v>
          </cell>
          <cell r="AN7">
            <v>-0.30482932217688141</v>
          </cell>
          <cell r="AS7">
            <v>-0.21507599757849791</v>
          </cell>
          <cell r="AU7">
            <v>-0.84378976343865131</v>
          </cell>
        </row>
        <row r="8">
          <cell r="V8">
            <v>44372</v>
          </cell>
          <cell r="W8">
            <v>42545</v>
          </cell>
          <cell r="X8">
            <v>8.8146543039101743E-2</v>
          </cell>
          <cell r="Z8">
            <v>0.4520731381207892</v>
          </cell>
          <cell r="AC8">
            <v>45716</v>
          </cell>
          <cell r="AD8">
            <v>43889</v>
          </cell>
          <cell r="AE8">
            <v>2.7546303630257452E-2</v>
          </cell>
          <cell r="AG8">
            <v>-5.5289275367470525E-3</v>
          </cell>
          <cell r="AJ8">
            <v>44834</v>
          </cell>
          <cell r="AK8">
            <v>44463</v>
          </cell>
          <cell r="AL8">
            <v>-6.9056201769951975E-2</v>
          </cell>
          <cell r="AN8">
            <v>-0.30077440775905384</v>
          </cell>
          <cell r="AS8">
            <v>-0.2150481437308901</v>
          </cell>
          <cell r="AU8">
            <v>-0.84380635307037222</v>
          </cell>
        </row>
        <row r="9">
          <cell r="V9">
            <v>44561</v>
          </cell>
          <cell r="W9">
            <v>43465</v>
          </cell>
          <cell r="X9">
            <v>1.9441719862398621E-3</v>
          </cell>
          <cell r="Z9">
            <v>1.6664435792823173E-2</v>
          </cell>
          <cell r="AC9">
            <v>45716</v>
          </cell>
          <cell r="AD9">
            <v>44620</v>
          </cell>
          <cell r="AE9">
            <v>-1.7911541543067622E-2</v>
          </cell>
          <cell r="AG9">
            <v>-4.2537811592024743E-2</v>
          </cell>
          <cell r="AJ9">
            <v>44862</v>
          </cell>
          <cell r="AK9">
            <v>44498</v>
          </cell>
          <cell r="AL9">
            <v>-4.1822295997697712E-2</v>
          </cell>
          <cell r="AN9">
            <v>-0.12029272622926181</v>
          </cell>
          <cell r="AS9">
            <v>-5.2728028055390119E-2</v>
          </cell>
          <cell r="AU9">
            <v>-0.21271486727581879</v>
          </cell>
        </row>
        <row r="10">
          <cell r="V10">
            <v>44561</v>
          </cell>
          <cell r="W10">
            <v>43465</v>
          </cell>
          <cell r="X10">
            <v>1.944160536235362E-3</v>
          </cell>
          <cell r="Z10">
            <v>1.6664435781031051E-2</v>
          </cell>
          <cell r="AC10">
            <v>45716</v>
          </cell>
          <cell r="AD10">
            <v>44620</v>
          </cell>
          <cell r="AE10">
            <v>-1.6261257276104391E-2</v>
          </cell>
          <cell r="AG10">
            <v>-4.0264499311077007E-2</v>
          </cell>
          <cell r="AJ10">
            <v>44862</v>
          </cell>
          <cell r="AK10">
            <v>44498</v>
          </cell>
          <cell r="AL10">
            <v>-4.1822295992606451E-2</v>
          </cell>
          <cell r="AN10">
            <v>-0.120292726215239</v>
          </cell>
          <cell r="AS10">
            <v>-5.2731678025280893E-2</v>
          </cell>
          <cell r="AU10">
            <v>-0.21278733314191589</v>
          </cell>
        </row>
        <row r="11">
          <cell r="V11">
            <v>44561</v>
          </cell>
          <cell r="W11">
            <v>43462</v>
          </cell>
          <cell r="X11">
            <v>6.7833287485582705E-2</v>
          </cell>
          <cell r="Z11">
            <v>0.15866990688438865</v>
          </cell>
          <cell r="AC11">
            <v>45716</v>
          </cell>
          <cell r="AD11">
            <v>44620</v>
          </cell>
          <cell r="AE11">
            <v>2.3028661329098643E-3</v>
          </cell>
          <cell r="AG11">
            <v>-2.8723569219011535E-2</v>
          </cell>
          <cell r="AJ11">
            <v>44925</v>
          </cell>
          <cell r="AK11">
            <v>44561</v>
          </cell>
          <cell r="AL11">
            <v>-5.8285679154345682E-2</v>
          </cell>
          <cell r="AN11">
            <v>-0.16486338557751667</v>
          </cell>
          <cell r="AS11">
            <v>-0.11955964570143927</v>
          </cell>
          <cell r="AU11">
            <v>-0.53090961776148382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50CB3-E00F-4DD7-9E61-9571C81FCBF0}">
  <dimension ref="A2:F110"/>
  <sheetViews>
    <sheetView tabSelected="1" workbookViewId="0">
      <selection activeCell="H14" sqref="H14"/>
    </sheetView>
  </sheetViews>
  <sheetFormatPr baseColWidth="10" defaultRowHeight="15" x14ac:dyDescent="0.25"/>
  <cols>
    <col min="1" max="1" width="25" customWidth="1"/>
    <col min="2" max="2" width="38" customWidth="1"/>
    <col min="3" max="3" width="29.5703125" customWidth="1"/>
    <col min="4" max="4" width="26.28515625" customWidth="1"/>
    <col min="5" max="5" width="8.5703125" customWidth="1"/>
  </cols>
  <sheetData>
    <row r="2" spans="1:6" ht="16.5" thickBot="1" x14ac:dyDescent="0.3">
      <c r="A2" s="1" t="s">
        <v>0</v>
      </c>
      <c r="B2" s="1" t="s">
        <v>1</v>
      </c>
      <c r="C2" s="2"/>
      <c r="D2" s="2"/>
      <c r="E2" s="2"/>
      <c r="F2" s="2"/>
    </row>
    <row r="3" spans="1:6" ht="30" x14ac:dyDescent="0.25">
      <c r="A3" s="3" t="s">
        <v>2</v>
      </c>
      <c r="B3" s="4"/>
      <c r="C3" s="5" t="s">
        <v>3</v>
      </c>
      <c r="D3" s="6" t="s">
        <v>4</v>
      </c>
      <c r="E3" s="7" t="s">
        <v>5</v>
      </c>
      <c r="F3" s="8"/>
    </row>
    <row r="4" spans="1:6" ht="30" x14ac:dyDescent="0.25">
      <c r="A4" s="9" t="s">
        <v>6</v>
      </c>
      <c r="B4" s="10" t="s">
        <v>7</v>
      </c>
      <c r="C4" s="11">
        <f>10000*(1+C5)</f>
        <v>2445.6193623878839</v>
      </c>
      <c r="D4" s="11">
        <f>10000*(1+D5)^5</f>
        <v>3149.4839326508732</v>
      </c>
      <c r="E4" s="11" t="s">
        <v>8</v>
      </c>
      <c r="F4" s="12" t="s">
        <v>9</v>
      </c>
    </row>
    <row r="5" spans="1:6" x14ac:dyDescent="0.25">
      <c r="A5" s="13"/>
      <c r="B5" s="14" t="s">
        <v>10</v>
      </c>
      <c r="C5" s="15">
        <f>[2]Données!AU2</f>
        <v>-0.75543806376121159</v>
      </c>
      <c r="D5" s="15">
        <f>[2]Données!AS2</f>
        <v>-0.20631553574067252</v>
      </c>
      <c r="E5" s="11" t="s">
        <v>11</v>
      </c>
      <c r="F5" s="12" t="s">
        <v>9</v>
      </c>
    </row>
    <row r="6" spans="1:6" ht="30" x14ac:dyDescent="0.25">
      <c r="A6" s="16" t="s">
        <v>12</v>
      </c>
      <c r="B6" s="17" t="s">
        <v>7</v>
      </c>
      <c r="C6" s="18">
        <f>10000*(1+C7)</f>
        <v>7628.0534444704317</v>
      </c>
      <c r="D6" s="18">
        <f>10000*(1+D7)^5</f>
        <v>7547.0410652406063</v>
      </c>
      <c r="E6" s="18" t="s">
        <v>8</v>
      </c>
      <c r="F6" s="19">
        <f>[2]Données!AK2</f>
        <v>42090</v>
      </c>
    </row>
    <row r="7" spans="1:6" x14ac:dyDescent="0.25">
      <c r="A7" s="13"/>
      <c r="B7" s="20" t="s">
        <v>10</v>
      </c>
      <c r="C7" s="21">
        <f>[2]Données!AN2</f>
        <v>-0.2371946555529568</v>
      </c>
      <c r="D7" s="21">
        <f>[2]Données!AL2</f>
        <v>-5.4731158594636287E-2</v>
      </c>
      <c r="E7" s="18" t="s">
        <v>11</v>
      </c>
      <c r="F7" s="19">
        <f>[2]Données!AJ2</f>
        <v>43921</v>
      </c>
    </row>
    <row r="8" spans="1:6" ht="30" x14ac:dyDescent="0.25">
      <c r="A8" s="16" t="s">
        <v>13</v>
      </c>
      <c r="B8" s="22" t="s">
        <v>7</v>
      </c>
      <c r="C8" s="23">
        <f>10000*(1+C9)</f>
        <v>9926.4947865813519</v>
      </c>
      <c r="D8" s="23">
        <f>10000*(1+D9)^5</f>
        <v>11998.653983610417</v>
      </c>
      <c r="E8" s="23" t="s">
        <v>8</v>
      </c>
      <c r="F8" s="24">
        <f>[2]Données!AD2</f>
        <v>43889</v>
      </c>
    </row>
    <row r="9" spans="1:6" x14ac:dyDescent="0.25">
      <c r="A9" s="13"/>
      <c r="B9" s="25" t="s">
        <v>10</v>
      </c>
      <c r="C9" s="26">
        <f>[2]Données!AG2</f>
        <v>-7.3505213418647566E-3</v>
      </c>
      <c r="D9" s="26">
        <f>[2]Données!AE2</f>
        <v>3.7114021562836275E-2</v>
      </c>
      <c r="E9" s="23" t="s">
        <v>11</v>
      </c>
      <c r="F9" s="24">
        <f>[2]Données!AC2</f>
        <v>45716</v>
      </c>
    </row>
    <row r="10" spans="1:6" ht="30" x14ac:dyDescent="0.25">
      <c r="A10" s="16" t="s">
        <v>14</v>
      </c>
      <c r="B10" s="27" t="s">
        <v>7</v>
      </c>
      <c r="C10" s="28">
        <f>10000*(1+C11)</f>
        <v>14764.809994091029</v>
      </c>
      <c r="D10" s="28">
        <f>10000*(1+D11)^5</f>
        <v>15333.349739916326</v>
      </c>
      <c r="E10" s="28" t="s">
        <v>8</v>
      </c>
      <c r="F10" s="29">
        <f>[2]Données!W2</f>
        <v>43889</v>
      </c>
    </row>
    <row r="11" spans="1:6" ht="15.75" thickBot="1" x14ac:dyDescent="0.3">
      <c r="A11" s="30"/>
      <c r="B11" s="31" t="s">
        <v>10</v>
      </c>
      <c r="C11" s="32">
        <f>[2]Données!Z2</f>
        <v>0.47648099940910282</v>
      </c>
      <c r="D11" s="32">
        <f>[2]Données!X2</f>
        <v>8.9249598011019282E-2</v>
      </c>
      <c r="E11" s="32" t="s">
        <v>11</v>
      </c>
      <c r="F11" s="33">
        <f>[2]Données!V2</f>
        <v>45716</v>
      </c>
    </row>
    <row r="13" spans="1:6" ht="16.5" thickBot="1" x14ac:dyDescent="0.3">
      <c r="A13" s="1" t="s">
        <v>0</v>
      </c>
      <c r="B13" s="1" t="s">
        <v>15</v>
      </c>
    </row>
    <row r="14" spans="1:6" ht="30" x14ac:dyDescent="0.25">
      <c r="A14" s="3" t="s">
        <v>2</v>
      </c>
      <c r="B14" s="4"/>
      <c r="C14" s="5" t="s">
        <v>3</v>
      </c>
      <c r="D14" s="6" t="s">
        <v>4</v>
      </c>
      <c r="E14" s="7" t="s">
        <v>5</v>
      </c>
      <c r="F14" s="8"/>
    </row>
    <row r="15" spans="1:6" ht="30" x14ac:dyDescent="0.25">
      <c r="A15" s="9" t="s">
        <v>6</v>
      </c>
      <c r="B15" s="10" t="s">
        <v>7</v>
      </c>
      <c r="C15" s="11">
        <f>10000*(1+C16)</f>
        <v>2445.4622161666884</v>
      </c>
      <c r="D15" s="11">
        <f>10000*(1+D16)^5</f>
        <v>3149.2402401578429</v>
      </c>
      <c r="E15" s="11" t="s">
        <v>8</v>
      </c>
      <c r="F15" s="12" t="s">
        <v>9</v>
      </c>
    </row>
    <row r="16" spans="1:6" x14ac:dyDescent="0.25">
      <c r="A16" s="13"/>
      <c r="B16" s="14" t="s">
        <v>10</v>
      </c>
      <c r="C16" s="15">
        <f>[2]Données!AU3</f>
        <v>-0.75545377838333116</v>
      </c>
      <c r="D16" s="15">
        <f>[2]Données!AS3</f>
        <v>-0.20632781844707204</v>
      </c>
      <c r="E16" s="11" t="s">
        <v>11</v>
      </c>
      <c r="F16" s="12" t="s">
        <v>9</v>
      </c>
    </row>
    <row r="17" spans="1:6" ht="30" x14ac:dyDescent="0.25">
      <c r="A17" s="16" t="s">
        <v>12</v>
      </c>
      <c r="B17" s="17" t="s">
        <v>7</v>
      </c>
      <c r="C17" s="18">
        <f>10000*(1+C18)</f>
        <v>7689.1650527847132</v>
      </c>
      <c r="D17" s="18">
        <f>10000*(1+D18)^5</f>
        <v>7689.1650527847132</v>
      </c>
      <c r="E17" s="18" t="s">
        <v>8</v>
      </c>
      <c r="F17" s="19">
        <f>[2]Données!AK3</f>
        <v>43098</v>
      </c>
    </row>
    <row r="18" spans="1:6" x14ac:dyDescent="0.25">
      <c r="A18" s="13"/>
      <c r="B18" s="20" t="s">
        <v>10</v>
      </c>
      <c r="C18" s="21">
        <f>[2]Données!AN3</f>
        <v>-0.23108349472152867</v>
      </c>
      <c r="D18" s="21">
        <f>[2]Données!AL3</f>
        <v>-5.1197464307469069E-2</v>
      </c>
      <c r="E18" s="18" t="s">
        <v>11</v>
      </c>
      <c r="F18" s="19">
        <f>[2]Données!AJ3</f>
        <v>43465</v>
      </c>
    </row>
    <row r="19" spans="1:6" ht="30" x14ac:dyDescent="0.25">
      <c r="A19" s="16" t="s">
        <v>13</v>
      </c>
      <c r="B19" s="22" t="s">
        <v>7</v>
      </c>
      <c r="C19" s="23">
        <f>10000*(1+C20)</f>
        <v>9976.1040872378944</v>
      </c>
      <c r="D19" s="23">
        <f>10000*(1+D20)^5</f>
        <v>12406.75742661667</v>
      </c>
      <c r="E19" s="23" t="s">
        <v>8</v>
      </c>
      <c r="F19" s="24">
        <f>[2]Données!AD3</f>
        <v>43889</v>
      </c>
    </row>
    <row r="20" spans="1:6" x14ac:dyDescent="0.25">
      <c r="A20" s="13"/>
      <c r="B20" s="25" t="s">
        <v>10</v>
      </c>
      <c r="C20" s="26">
        <f>[2]Données!AG3</f>
        <v>-2.3895912762105231E-3</v>
      </c>
      <c r="D20" s="26">
        <f>[2]Données!AE3</f>
        <v>4.4074907106554928E-2</v>
      </c>
      <c r="E20" s="23" t="s">
        <v>11</v>
      </c>
      <c r="F20" s="24">
        <f>[2]Données!AC3</f>
        <v>45716</v>
      </c>
    </row>
    <row r="21" spans="1:6" ht="30" x14ac:dyDescent="0.25">
      <c r="A21" s="16" t="s">
        <v>14</v>
      </c>
      <c r="B21" s="27" t="s">
        <v>7</v>
      </c>
      <c r="C21" s="28">
        <f>10000*(1+C22)</f>
        <v>14882.16622717853</v>
      </c>
      <c r="D21" s="28">
        <f>10000*(1+D22)^5</f>
        <v>15810.399166690027</v>
      </c>
      <c r="E21" s="28" t="s">
        <v>8</v>
      </c>
      <c r="F21" s="29">
        <f>[2]Données!W3</f>
        <v>43889</v>
      </c>
    </row>
    <row r="22" spans="1:6" ht="15.75" thickBot="1" x14ac:dyDescent="0.3">
      <c r="A22" s="30"/>
      <c r="B22" s="31" t="s">
        <v>10</v>
      </c>
      <c r="C22" s="32">
        <f>[2]Données!Z3</f>
        <v>0.48821662271785304</v>
      </c>
      <c r="D22" s="32">
        <f>[2]Données!X3</f>
        <v>9.5944513777346696E-2</v>
      </c>
      <c r="E22" s="32" t="s">
        <v>11</v>
      </c>
      <c r="F22" s="33">
        <f>[2]Données!V3</f>
        <v>45716</v>
      </c>
    </row>
    <row r="24" spans="1:6" ht="16.5" thickBot="1" x14ac:dyDescent="0.3">
      <c r="A24" s="1" t="s">
        <v>16</v>
      </c>
      <c r="B24" s="1" t="s">
        <v>17</v>
      </c>
    </row>
    <row r="25" spans="1:6" ht="30" x14ac:dyDescent="0.25">
      <c r="A25" s="3" t="s">
        <v>2</v>
      </c>
      <c r="B25" s="4"/>
      <c r="C25" s="5" t="s">
        <v>3</v>
      </c>
      <c r="D25" s="6" t="s">
        <v>18</v>
      </c>
      <c r="E25" s="7" t="s">
        <v>5</v>
      </c>
      <c r="F25" s="8"/>
    </row>
    <row r="26" spans="1:6" ht="30" x14ac:dyDescent="0.25">
      <c r="A26" s="9" t="s">
        <v>6</v>
      </c>
      <c r="B26" s="10" t="s">
        <v>7</v>
      </c>
      <c r="C26" s="11">
        <f>10000*(1+C27)</f>
        <v>4821.5896347531625</v>
      </c>
      <c r="D26" s="11">
        <f>10000*(1+D27)^5</f>
        <v>4981.4176159988165</v>
      </c>
      <c r="E26" s="11" t="s">
        <v>8</v>
      </c>
      <c r="F26" s="12" t="s">
        <v>9</v>
      </c>
    </row>
    <row r="27" spans="1:6" x14ac:dyDescent="0.25">
      <c r="A27" s="13"/>
      <c r="B27" s="14" t="s">
        <v>10</v>
      </c>
      <c r="C27" s="15">
        <f>[2]Données!AU4</f>
        <v>-0.51784103652468372</v>
      </c>
      <c r="D27" s="15">
        <f>[2]Données!AS4</f>
        <v>-0.13009747698633334</v>
      </c>
      <c r="E27" s="11" t="s">
        <v>11</v>
      </c>
      <c r="F27" s="12" t="s">
        <v>9</v>
      </c>
    </row>
    <row r="28" spans="1:6" ht="30" x14ac:dyDescent="0.25">
      <c r="A28" s="16" t="s">
        <v>12</v>
      </c>
      <c r="B28" s="17" t="s">
        <v>7</v>
      </c>
      <c r="C28" s="18">
        <f>10000*(1+C29)</f>
        <v>8377.0179388971101</v>
      </c>
      <c r="D28" s="18">
        <f>10000*(1+D29)^4</f>
        <v>7896.8264572323023</v>
      </c>
      <c r="E28" s="18" t="s">
        <v>8</v>
      </c>
      <c r="F28" s="19">
        <f>[2]Données!AK4</f>
        <v>44561</v>
      </c>
    </row>
    <row r="29" spans="1:6" x14ac:dyDescent="0.25">
      <c r="A29" s="13"/>
      <c r="B29" s="20" t="s">
        <v>10</v>
      </c>
      <c r="C29" s="21">
        <f>[2]Données!AN4</f>
        <v>-0.162298206110289</v>
      </c>
      <c r="D29" s="21">
        <f>[2]Données!AL4</f>
        <v>-5.7322484584297007E-2</v>
      </c>
      <c r="E29" s="18" t="s">
        <v>11</v>
      </c>
      <c r="F29" s="19">
        <f>[2]Données!AJ4</f>
        <v>44925</v>
      </c>
    </row>
    <row r="30" spans="1:6" ht="30" x14ac:dyDescent="0.25">
      <c r="A30" s="16" t="s">
        <v>13</v>
      </c>
      <c r="B30" s="22" t="s">
        <v>7</v>
      </c>
      <c r="C30" s="23">
        <f>10000*(1+C31)</f>
        <v>9546.377584365051</v>
      </c>
      <c r="D30" s="23">
        <f>10000*(1+D31)^4</f>
        <v>9527.2402492308556</v>
      </c>
      <c r="E30" s="23" t="s">
        <v>8</v>
      </c>
      <c r="F30" s="24">
        <f>[2]Données!AD4</f>
        <v>44620</v>
      </c>
    </row>
    <row r="31" spans="1:6" x14ac:dyDescent="0.25">
      <c r="A31" s="13"/>
      <c r="B31" s="25" t="s">
        <v>10</v>
      </c>
      <c r="C31" s="26">
        <f>[2]Données!AG4</f>
        <v>-4.5362241563494887E-2</v>
      </c>
      <c r="D31" s="26">
        <f>[2]Données!AE4</f>
        <v>-1.203449984609728E-2</v>
      </c>
      <c r="E31" s="23" t="s">
        <v>11</v>
      </c>
      <c r="F31" s="24">
        <f>[2]Données!AC4</f>
        <v>45716</v>
      </c>
    </row>
    <row r="32" spans="1:6" ht="30" x14ac:dyDescent="0.25">
      <c r="A32" s="16" t="s">
        <v>14</v>
      </c>
      <c r="B32" s="27" t="s">
        <v>7</v>
      </c>
      <c r="C32" s="28">
        <f>10000*(1+C33)</f>
        <v>10947.617065030698</v>
      </c>
      <c r="D32" s="28">
        <f>10000*(1+D33)^4</f>
        <v>11511.858975411813</v>
      </c>
      <c r="E32" s="28" t="s">
        <v>8</v>
      </c>
      <c r="F32" s="29">
        <f>[2]Données!W4</f>
        <v>43465</v>
      </c>
    </row>
    <row r="33" spans="1:6" ht="15.75" thickBot="1" x14ac:dyDescent="0.3">
      <c r="A33" s="30"/>
      <c r="B33" s="31" t="s">
        <v>10</v>
      </c>
      <c r="C33" s="32">
        <f>[2]Données!Z4</f>
        <v>9.4761706503069698E-2</v>
      </c>
      <c r="D33" s="32">
        <f>[2]Données!X4</f>
        <v>3.5824943985512059E-2</v>
      </c>
      <c r="E33" s="32" t="s">
        <v>11</v>
      </c>
      <c r="F33" s="33">
        <f>[2]Données!V4</f>
        <v>44561</v>
      </c>
    </row>
    <row r="35" spans="1:6" ht="16.5" thickBot="1" x14ac:dyDescent="0.3">
      <c r="A35" s="1" t="s">
        <v>16</v>
      </c>
      <c r="B35" s="1" t="s">
        <v>19</v>
      </c>
    </row>
    <row r="36" spans="1:6" ht="30" x14ac:dyDescent="0.25">
      <c r="A36" s="3" t="s">
        <v>2</v>
      </c>
      <c r="B36" s="4"/>
      <c r="C36" s="5" t="s">
        <v>3</v>
      </c>
      <c r="D36" s="6" t="s">
        <v>18</v>
      </c>
      <c r="E36" s="7" t="s">
        <v>5</v>
      </c>
      <c r="F36" s="8"/>
    </row>
    <row r="37" spans="1:6" ht="30" x14ac:dyDescent="0.25">
      <c r="A37" s="9" t="s">
        <v>6</v>
      </c>
      <c r="B37" s="10" t="s">
        <v>7</v>
      </c>
      <c r="C37" s="11">
        <f>10000*(1+C38)</f>
        <v>5019.5236394229732</v>
      </c>
      <c r="D37" s="11">
        <f>10000*(1+D38)^5</f>
        <v>4990.9926228461391</v>
      </c>
      <c r="E37" s="11" t="s">
        <v>8</v>
      </c>
      <c r="F37" s="12" t="s">
        <v>9</v>
      </c>
    </row>
    <row r="38" spans="1:6" x14ac:dyDescent="0.25">
      <c r="A38" s="13"/>
      <c r="B38" s="14" t="s">
        <v>10</v>
      </c>
      <c r="C38" s="15">
        <f>[2]Données!AU5</f>
        <v>-0.49804763605770264</v>
      </c>
      <c r="D38" s="15">
        <f>[2]Données!AS5</f>
        <v>-0.1297633180554626</v>
      </c>
      <c r="E38" s="11" t="s">
        <v>11</v>
      </c>
      <c r="F38" s="12" t="s">
        <v>9</v>
      </c>
    </row>
    <row r="39" spans="1:6" ht="30" x14ac:dyDescent="0.25">
      <c r="A39" s="16" t="s">
        <v>12</v>
      </c>
      <c r="B39" s="17" t="s">
        <v>7</v>
      </c>
      <c r="C39" s="18">
        <f>10000*(1+C40)</f>
        <v>8433.5758824528293</v>
      </c>
      <c r="D39" s="18">
        <f>10000*(1+D40)^5</f>
        <v>7528.1152903142211</v>
      </c>
      <c r="E39" s="18" t="s">
        <v>8</v>
      </c>
      <c r="F39" s="19">
        <f>[2]Données!AK5</f>
        <v>44561</v>
      </c>
    </row>
    <row r="40" spans="1:6" x14ac:dyDescent="0.25">
      <c r="A40" s="13"/>
      <c r="B40" s="20" t="s">
        <v>10</v>
      </c>
      <c r="C40" s="21">
        <f>[2]Données!AN5</f>
        <v>-0.15664241175471705</v>
      </c>
      <c r="D40" s="21">
        <f>[2]Données!AL5</f>
        <v>-5.5205726503674946E-2</v>
      </c>
      <c r="E40" s="18" t="s">
        <v>11</v>
      </c>
      <c r="F40" s="19">
        <f>[2]Données!AJ5</f>
        <v>44925</v>
      </c>
    </row>
    <row r="41" spans="1:6" ht="30" x14ac:dyDescent="0.25">
      <c r="A41" s="16" t="s">
        <v>13</v>
      </c>
      <c r="B41" s="22" t="s">
        <v>7</v>
      </c>
      <c r="C41" s="23">
        <f>10000*(1+C42)</f>
        <v>9573.3683452865898</v>
      </c>
      <c r="D41" s="23">
        <f>10000*(1+D42)^5</f>
        <v>9160.368619494946</v>
      </c>
      <c r="E41" s="23" t="s">
        <v>8</v>
      </c>
      <c r="F41" s="24">
        <f>[2]Données!AD5</f>
        <v>44620</v>
      </c>
    </row>
    <row r="42" spans="1:6" x14ac:dyDescent="0.25">
      <c r="A42" s="13"/>
      <c r="B42" s="25" t="s">
        <v>10</v>
      </c>
      <c r="C42" s="26">
        <f>[2]Données!AG5</f>
        <v>-4.2663165471340969E-2</v>
      </c>
      <c r="D42" s="26">
        <f>[2]Données!AE5</f>
        <v>-1.7386808816332922E-2</v>
      </c>
      <c r="E42" s="23" t="s">
        <v>11</v>
      </c>
      <c r="F42" s="24">
        <f>[2]Données!AC5</f>
        <v>45716</v>
      </c>
    </row>
    <row r="43" spans="1:6" ht="30" x14ac:dyDescent="0.25">
      <c r="A43" s="16" t="s">
        <v>14</v>
      </c>
      <c r="B43" s="27" t="s">
        <v>7</v>
      </c>
      <c r="C43" s="28">
        <f>10000*(1+C44)</f>
        <v>10938.319187560066</v>
      </c>
      <c r="D43" s="28">
        <f>10000*(1+D44)^5</f>
        <v>12011.334453237918</v>
      </c>
      <c r="E43" s="28" t="s">
        <v>8</v>
      </c>
      <c r="F43" s="29">
        <f>[2]Données!W5</f>
        <v>43465</v>
      </c>
    </row>
    <row r="44" spans="1:6" ht="15.75" thickBot="1" x14ac:dyDescent="0.3">
      <c r="A44" s="30"/>
      <c r="B44" s="31" t="s">
        <v>10</v>
      </c>
      <c r="C44" s="32">
        <f>[2]Données!Z5</f>
        <v>9.3831918756006605E-2</v>
      </c>
      <c r="D44" s="32">
        <f>[2]Données!X5</f>
        <v>3.7333138424330281E-2</v>
      </c>
      <c r="E44" s="32" t="s">
        <v>11</v>
      </c>
      <c r="F44" s="33">
        <f>[2]Données!V5</f>
        <v>44561</v>
      </c>
    </row>
    <row r="46" spans="1:6" ht="16.5" thickBot="1" x14ac:dyDescent="0.3">
      <c r="A46" s="1" t="s">
        <v>16</v>
      </c>
      <c r="B46" s="1" t="s">
        <v>20</v>
      </c>
    </row>
    <row r="47" spans="1:6" ht="30" x14ac:dyDescent="0.25">
      <c r="A47" s="3" t="s">
        <v>2</v>
      </c>
      <c r="B47" s="4"/>
      <c r="C47" s="5" t="s">
        <v>3</v>
      </c>
      <c r="D47" s="6" t="s">
        <v>18</v>
      </c>
      <c r="E47" s="7" t="s">
        <v>5</v>
      </c>
      <c r="F47" s="8"/>
    </row>
    <row r="48" spans="1:6" ht="30" x14ac:dyDescent="0.25">
      <c r="A48" s="9" t="s">
        <v>6</v>
      </c>
      <c r="B48" s="10" t="s">
        <v>7</v>
      </c>
      <c r="C48" s="11">
        <f>10000*(1+C49)</f>
        <v>5023.1543295797428</v>
      </c>
      <c r="D48" s="11">
        <f>10000*(1+D49)^5</f>
        <v>4985.7302854085956</v>
      </c>
      <c r="E48" s="11" t="s">
        <v>8</v>
      </c>
      <c r="F48" s="12" t="s">
        <v>9</v>
      </c>
    </row>
    <row r="49" spans="1:6" x14ac:dyDescent="0.25">
      <c r="A49" s="13"/>
      <c r="B49" s="14" t="s">
        <v>10</v>
      </c>
      <c r="C49" s="15">
        <f>[2]Données!AU6</f>
        <v>-0.49768456704202568</v>
      </c>
      <c r="D49" s="15">
        <f>[2]Données!AS6</f>
        <v>-0.12994690525024821</v>
      </c>
      <c r="E49" s="11" t="s">
        <v>11</v>
      </c>
      <c r="F49" s="12" t="s">
        <v>9</v>
      </c>
    </row>
    <row r="50" spans="1:6" ht="30" x14ac:dyDescent="0.25">
      <c r="A50" s="16" t="s">
        <v>12</v>
      </c>
      <c r="B50" s="17" t="s">
        <v>7</v>
      </c>
      <c r="C50" s="18">
        <f>10000*(1+C51)</f>
        <v>8433.5758831514668</v>
      </c>
      <c r="D50" s="18">
        <f>10000*(1+D51)^5</f>
        <v>7528.1152913536034</v>
      </c>
      <c r="E50" s="18" t="s">
        <v>8</v>
      </c>
      <c r="F50" s="19">
        <f>[2]Données!AK6</f>
        <v>44561</v>
      </c>
    </row>
    <row r="51" spans="1:6" x14ac:dyDescent="0.25">
      <c r="A51" s="13"/>
      <c r="B51" s="20" t="s">
        <v>10</v>
      </c>
      <c r="C51" s="21">
        <f>[2]Données!AN6</f>
        <v>-0.15664241168485327</v>
      </c>
      <c r="D51" s="21">
        <f>[2]Données!AL6</f>
        <v>-5.5205726477586037E-2</v>
      </c>
      <c r="E51" s="18" t="s">
        <v>11</v>
      </c>
      <c r="F51" s="19">
        <f>[2]Données!AJ6</f>
        <v>44925</v>
      </c>
    </row>
    <row r="52" spans="1:6" ht="30" x14ac:dyDescent="0.25">
      <c r="A52" s="16" t="s">
        <v>13</v>
      </c>
      <c r="B52" s="22" t="s">
        <v>7</v>
      </c>
      <c r="C52" s="23">
        <f>10000*(1+C53)</f>
        <v>9611.129847415712</v>
      </c>
      <c r="D52" s="23">
        <f>10000*(1+D53)^5</f>
        <v>9622.1052481561201</v>
      </c>
      <c r="E52" s="23" t="s">
        <v>8</v>
      </c>
      <c r="F52" s="24">
        <f>[2]Données!AD6</f>
        <v>44620</v>
      </c>
    </row>
    <row r="53" spans="1:6" x14ac:dyDescent="0.25">
      <c r="A53" s="13"/>
      <c r="B53" s="25" t="s">
        <v>10</v>
      </c>
      <c r="C53" s="26">
        <f>[2]Données!AG6</f>
        <v>-3.8887015258428859E-2</v>
      </c>
      <c r="D53" s="26">
        <f>[2]Données!AE6</f>
        <v>-7.6747994642246686E-3</v>
      </c>
      <c r="E53" s="23" t="s">
        <v>11</v>
      </c>
      <c r="F53" s="24">
        <f>[2]Données!AC6</f>
        <v>45716</v>
      </c>
    </row>
    <row r="54" spans="1:6" ht="30" x14ac:dyDescent="0.25">
      <c r="A54" s="16" t="s">
        <v>14</v>
      </c>
      <c r="B54" s="27" t="s">
        <v>7</v>
      </c>
      <c r="C54" s="28">
        <f>10000*(1+C55)</f>
        <v>10938.319187921308</v>
      </c>
      <c r="D54" s="28">
        <f>10000*(1+D55)^5</f>
        <v>12011.334454147613</v>
      </c>
      <c r="E54" s="28" t="s">
        <v>8</v>
      </c>
      <c r="F54" s="29">
        <f>[2]Données!W6</f>
        <v>43465</v>
      </c>
    </row>
    <row r="55" spans="1:6" ht="15.75" thickBot="1" x14ac:dyDescent="0.3">
      <c r="A55" s="30"/>
      <c r="B55" s="31" t="s">
        <v>10</v>
      </c>
      <c r="C55" s="32">
        <f>[2]Données!Z6</f>
        <v>9.383191879213082E-2</v>
      </c>
      <c r="D55" s="32">
        <f>[2]Données!X6</f>
        <v>3.7333138440043045E-2</v>
      </c>
      <c r="E55" s="32" t="s">
        <v>11</v>
      </c>
      <c r="F55" s="33">
        <f>[2]Données!V6</f>
        <v>44561</v>
      </c>
    </row>
    <row r="57" spans="1:6" ht="16.5" thickBot="1" x14ac:dyDescent="0.3">
      <c r="A57" s="1" t="s">
        <v>21</v>
      </c>
      <c r="B57" s="1" t="s">
        <v>17</v>
      </c>
    </row>
    <row r="58" spans="1:6" ht="30" x14ac:dyDescent="0.25">
      <c r="A58" s="3" t="s">
        <v>2</v>
      </c>
      <c r="B58" s="4"/>
      <c r="C58" s="5" t="s">
        <v>3</v>
      </c>
      <c r="D58" s="6" t="s">
        <v>4</v>
      </c>
      <c r="E58" s="7" t="s">
        <v>5</v>
      </c>
      <c r="F58" s="8"/>
    </row>
    <row r="59" spans="1:6" ht="30" x14ac:dyDescent="0.25">
      <c r="A59" s="9" t="s">
        <v>6</v>
      </c>
      <c r="B59" s="10" t="s">
        <v>7</v>
      </c>
      <c r="C59" s="11">
        <f>10000*(1+C60)</f>
        <v>1562.1023656134869</v>
      </c>
      <c r="D59" s="11">
        <f>10000*(1+D60)^5</f>
        <v>2979.4633563915409</v>
      </c>
      <c r="E59" s="11" t="s">
        <v>8</v>
      </c>
      <c r="F59" s="12" t="s">
        <v>9</v>
      </c>
    </row>
    <row r="60" spans="1:6" x14ac:dyDescent="0.25">
      <c r="A60" s="13"/>
      <c r="B60" s="14" t="s">
        <v>10</v>
      </c>
      <c r="C60" s="15">
        <f>[2]Données!AU7</f>
        <v>-0.84378976343865131</v>
      </c>
      <c r="D60" s="15">
        <f>[2]Données!AS7</f>
        <v>-0.21507599757849791</v>
      </c>
      <c r="E60" s="11" t="s">
        <v>11</v>
      </c>
      <c r="F60" s="12" t="s">
        <v>9</v>
      </c>
    </row>
    <row r="61" spans="1:6" ht="30" x14ac:dyDescent="0.25">
      <c r="A61" s="16" t="s">
        <v>12</v>
      </c>
      <c r="B61" s="17" t="s">
        <v>7</v>
      </c>
      <c r="C61" s="18">
        <f>10000*(1+C62)</f>
        <v>6951.706778231186</v>
      </c>
      <c r="D61" s="18">
        <f>10000*(1+D62)^5</f>
        <v>6951.7067782311879</v>
      </c>
      <c r="E61" s="18" t="s">
        <v>8</v>
      </c>
      <c r="F61" s="19">
        <f>[2]Données!AK7</f>
        <v>44463</v>
      </c>
    </row>
    <row r="62" spans="1:6" x14ac:dyDescent="0.25">
      <c r="A62" s="13"/>
      <c r="B62" s="20" t="s">
        <v>10</v>
      </c>
      <c r="C62" s="21">
        <f>[2]Données!AN7</f>
        <v>-0.30482932217688141</v>
      </c>
      <c r="D62" s="21">
        <f>[2]Données!AL7</f>
        <v>-7.0138451774300559E-2</v>
      </c>
      <c r="E62" s="18" t="s">
        <v>11</v>
      </c>
      <c r="F62" s="19">
        <f>[2]Données!AJ7</f>
        <v>44834</v>
      </c>
    </row>
    <row r="63" spans="1:6" ht="30" x14ac:dyDescent="0.25">
      <c r="A63" s="16" t="s">
        <v>13</v>
      </c>
      <c r="B63" s="22" t="s">
        <v>7</v>
      </c>
      <c r="C63" s="23">
        <f>10000*(1+C64)</f>
        <v>9892.1846006221422</v>
      </c>
      <c r="D63" s="23">
        <f>10000*(1+D64)^5</f>
        <v>11153.745035263501</v>
      </c>
      <c r="E63" s="23" t="s">
        <v>8</v>
      </c>
      <c r="F63" s="24">
        <f>[2]Données!AD7</f>
        <v>43889</v>
      </c>
    </row>
    <row r="64" spans="1:6" x14ac:dyDescent="0.25">
      <c r="A64" s="13"/>
      <c r="B64" s="25" t="s">
        <v>10</v>
      </c>
      <c r="C64" s="26">
        <f>[2]Données!AG7</f>
        <v>-1.0781539937785856E-2</v>
      </c>
      <c r="D64" s="26">
        <f>[2]Données!AE7</f>
        <v>2.2078240612964702E-2</v>
      </c>
      <c r="E64" s="23" t="s">
        <v>11</v>
      </c>
      <c r="F64" s="24">
        <f>[2]Données!AC7</f>
        <v>45716</v>
      </c>
    </row>
    <row r="65" spans="1:6" ht="30" x14ac:dyDescent="0.25">
      <c r="A65" s="16" t="s">
        <v>14</v>
      </c>
      <c r="B65" s="27" t="s">
        <v>7</v>
      </c>
      <c r="C65" s="28">
        <f>10000*(1+C66)</f>
        <v>14438.258479167576</v>
      </c>
      <c r="D65" s="28">
        <f>10000*(1+D66)^5</f>
        <v>14861.434776994798</v>
      </c>
      <c r="E65" s="28" t="s">
        <v>8</v>
      </c>
      <c r="F65" s="29">
        <f>[2]Données!W7</f>
        <v>42545</v>
      </c>
    </row>
    <row r="66" spans="1:6" ht="15.75" thickBot="1" x14ac:dyDescent="0.3">
      <c r="A66" s="30"/>
      <c r="B66" s="31" t="s">
        <v>10</v>
      </c>
      <c r="C66" s="32">
        <f>[2]Données!Z7</f>
        <v>0.44382584791675761</v>
      </c>
      <c r="D66" s="32">
        <f>[2]Données!X7</f>
        <v>8.2460725474049701E-2</v>
      </c>
      <c r="E66" s="32" t="s">
        <v>11</v>
      </c>
      <c r="F66" s="33">
        <f>[2]Données!V7</f>
        <v>44372</v>
      </c>
    </row>
    <row r="68" spans="1:6" ht="16.5" thickBot="1" x14ac:dyDescent="0.3">
      <c r="A68" s="1" t="s">
        <v>21</v>
      </c>
      <c r="B68" s="1" t="s">
        <v>20</v>
      </c>
    </row>
    <row r="69" spans="1:6" ht="30" x14ac:dyDescent="0.25">
      <c r="A69" s="3" t="s">
        <v>2</v>
      </c>
      <c r="B69" s="4"/>
      <c r="C69" s="5" t="s">
        <v>3</v>
      </c>
      <c r="D69" s="6" t="s">
        <v>4</v>
      </c>
      <c r="E69" s="7" t="s">
        <v>5</v>
      </c>
      <c r="F69" s="8"/>
    </row>
    <row r="70" spans="1:6" ht="30" x14ac:dyDescent="0.25">
      <c r="A70" s="9" t="s">
        <v>6</v>
      </c>
      <c r="B70" s="10" t="s">
        <v>7</v>
      </c>
      <c r="C70" s="11">
        <f>10000*(1+C71)</f>
        <v>1561.9364692962779</v>
      </c>
      <c r="D70" s="11">
        <f>10000*(1+D71)^5</f>
        <v>2979.9920407493541</v>
      </c>
      <c r="E70" s="11" t="s">
        <v>8</v>
      </c>
      <c r="F70" s="12" t="s">
        <v>9</v>
      </c>
    </row>
    <row r="71" spans="1:6" x14ac:dyDescent="0.25">
      <c r="A71" s="13"/>
      <c r="B71" s="14" t="s">
        <v>10</v>
      </c>
      <c r="C71" s="15">
        <f>[2]Données!AU8</f>
        <v>-0.84380635307037222</v>
      </c>
      <c r="D71" s="15">
        <f>[2]Données!AS8</f>
        <v>-0.2150481437308901</v>
      </c>
      <c r="E71" s="11" t="s">
        <v>11</v>
      </c>
      <c r="F71" s="12" t="s">
        <v>9</v>
      </c>
    </row>
    <row r="72" spans="1:6" ht="30" x14ac:dyDescent="0.25">
      <c r="A72" s="16" t="s">
        <v>12</v>
      </c>
      <c r="B72" s="17" t="s">
        <v>7</v>
      </c>
      <c r="C72" s="18">
        <f>10000*(1+C73)</f>
        <v>6992.2559224094612</v>
      </c>
      <c r="D72" s="18">
        <f>10000*(1+D73)^5</f>
        <v>6992.2559224094603</v>
      </c>
      <c r="E72" s="18" t="s">
        <v>8</v>
      </c>
      <c r="F72" s="19">
        <f>[2]Données!AK8</f>
        <v>44463</v>
      </c>
    </row>
    <row r="73" spans="1:6" x14ac:dyDescent="0.25">
      <c r="A73" s="13"/>
      <c r="B73" s="20" t="s">
        <v>10</v>
      </c>
      <c r="C73" s="21">
        <f>[2]Données!AN8</f>
        <v>-0.30077440775905384</v>
      </c>
      <c r="D73" s="21">
        <f>[2]Données!AL8</f>
        <v>-6.9056201769951975E-2</v>
      </c>
      <c r="E73" s="18" t="s">
        <v>11</v>
      </c>
      <c r="F73" s="19">
        <f>[2]Données!AJ8</f>
        <v>44834</v>
      </c>
    </row>
    <row r="74" spans="1:6" ht="30" x14ac:dyDescent="0.25">
      <c r="A74" s="16" t="s">
        <v>13</v>
      </c>
      <c r="B74" s="22" t="s">
        <v>7</v>
      </c>
      <c r="C74" s="23">
        <f>10000*(1+C75)</f>
        <v>9944.7107246325286</v>
      </c>
      <c r="D74" s="23">
        <f>10000*(1+D75)^5</f>
        <v>11455.314223605343</v>
      </c>
      <c r="E74" s="23" t="s">
        <v>8</v>
      </c>
      <c r="F74" s="24">
        <f>[2]Données!AD8</f>
        <v>43889</v>
      </c>
    </row>
    <row r="75" spans="1:6" x14ac:dyDescent="0.25">
      <c r="A75" s="13"/>
      <c r="B75" s="25" t="s">
        <v>10</v>
      </c>
      <c r="C75" s="26">
        <f>[2]Données!AG8</f>
        <v>-5.5289275367470525E-3</v>
      </c>
      <c r="D75" s="26">
        <f>[2]Données!AE8</f>
        <v>2.7546303630257452E-2</v>
      </c>
      <c r="E75" s="23" t="s">
        <v>11</v>
      </c>
      <c r="F75" s="24">
        <f>[2]Données!AC8</f>
        <v>45716</v>
      </c>
    </row>
    <row r="76" spans="1:6" ht="30" x14ac:dyDescent="0.25">
      <c r="A76" s="16" t="s">
        <v>14</v>
      </c>
      <c r="B76" s="27" t="s">
        <v>7</v>
      </c>
      <c r="C76" s="28">
        <f>10000*(1+C77)</f>
        <v>14520.731381207892</v>
      </c>
      <c r="D76" s="28">
        <f>10000*(1+D77)^5</f>
        <v>15255.868386773886</v>
      </c>
      <c r="E76" s="28" t="s">
        <v>8</v>
      </c>
      <c r="F76" s="29">
        <f>[2]Données!W8</f>
        <v>42545</v>
      </c>
    </row>
    <row r="77" spans="1:6" ht="15.75" thickBot="1" x14ac:dyDescent="0.3">
      <c r="A77" s="30"/>
      <c r="B77" s="31" t="s">
        <v>10</v>
      </c>
      <c r="C77" s="32">
        <f>[2]Données!Z8</f>
        <v>0.4520731381207892</v>
      </c>
      <c r="D77" s="32">
        <f>[2]Données!X8</f>
        <v>8.8146543039101743E-2</v>
      </c>
      <c r="E77" s="32" t="s">
        <v>11</v>
      </c>
      <c r="F77" s="33">
        <f>[2]Données!V8</f>
        <v>44372</v>
      </c>
    </row>
    <row r="79" spans="1:6" ht="16.5" thickBot="1" x14ac:dyDescent="0.3">
      <c r="A79" s="1" t="s">
        <v>22</v>
      </c>
      <c r="B79" s="1" t="s">
        <v>17</v>
      </c>
    </row>
    <row r="80" spans="1:6" ht="30" x14ac:dyDescent="0.25">
      <c r="A80" s="3" t="s">
        <v>2</v>
      </c>
      <c r="B80" s="4"/>
      <c r="C80" s="5" t="s">
        <v>3</v>
      </c>
      <c r="D80" s="6" t="s">
        <v>4</v>
      </c>
      <c r="E80" s="7" t="s">
        <v>5</v>
      </c>
      <c r="F80" s="8"/>
    </row>
    <row r="81" spans="1:6" ht="30" x14ac:dyDescent="0.25">
      <c r="A81" s="9" t="s">
        <v>6</v>
      </c>
      <c r="B81" s="10" t="s">
        <v>7</v>
      </c>
      <c r="C81" s="11">
        <f>10000*(1+C82)</f>
        <v>7872.8513272418122</v>
      </c>
      <c r="D81" s="11">
        <f>10000*(1+D82)^5</f>
        <v>7627.3458205040142</v>
      </c>
      <c r="E81" s="11" t="s">
        <v>8</v>
      </c>
      <c r="F81" s="12" t="s">
        <v>9</v>
      </c>
    </row>
    <row r="82" spans="1:6" x14ac:dyDescent="0.25">
      <c r="A82" s="13"/>
      <c r="B82" s="14" t="s">
        <v>10</v>
      </c>
      <c r="C82" s="15">
        <f>[2]Données!AU9</f>
        <v>-0.21271486727581879</v>
      </c>
      <c r="D82" s="15">
        <f>[2]Données!AS9</f>
        <v>-5.2728028055390119E-2</v>
      </c>
      <c r="E82" s="11" t="s">
        <v>11</v>
      </c>
      <c r="F82" s="12" t="s">
        <v>9</v>
      </c>
    </row>
    <row r="83" spans="1:6" ht="30" x14ac:dyDescent="0.25">
      <c r="A83" s="16" t="s">
        <v>12</v>
      </c>
      <c r="B83" s="17" t="s">
        <v>7</v>
      </c>
      <c r="C83" s="18">
        <f>10000*(1+C84)</f>
        <v>8797.0727377073817</v>
      </c>
      <c r="D83" s="18">
        <f>10000*(1+D84)^5</f>
        <v>8076.6321768147191</v>
      </c>
      <c r="E83" s="18" t="s">
        <v>8</v>
      </c>
      <c r="F83" s="19">
        <f>[2]Données!AK9</f>
        <v>44498</v>
      </c>
    </row>
    <row r="84" spans="1:6" x14ac:dyDescent="0.25">
      <c r="A84" s="13"/>
      <c r="B84" s="20" t="s">
        <v>10</v>
      </c>
      <c r="C84" s="21">
        <f>[2]Données!AN9</f>
        <v>-0.12029272622926181</v>
      </c>
      <c r="D84" s="21">
        <f>[2]Données!AL9</f>
        <v>-4.1822295997697712E-2</v>
      </c>
      <c r="E84" s="18" t="s">
        <v>11</v>
      </c>
      <c r="F84" s="19">
        <f>[2]Données!AJ9</f>
        <v>44862</v>
      </c>
    </row>
    <row r="85" spans="1:6" ht="30" x14ac:dyDescent="0.25">
      <c r="A85" s="16" t="s">
        <v>13</v>
      </c>
      <c r="B85" s="22" t="s">
        <v>7</v>
      </c>
      <c r="C85" s="23">
        <f>10000*(1+C86)</f>
        <v>9574.6218840797519</v>
      </c>
      <c r="D85" s="23">
        <f>10000*(1+D86)^5</f>
        <v>9135.9357388125281</v>
      </c>
      <c r="E85" s="23" t="s">
        <v>8</v>
      </c>
      <c r="F85" s="24">
        <f>[2]Données!AD9</f>
        <v>44620</v>
      </c>
    </row>
    <row r="86" spans="1:6" x14ac:dyDescent="0.25">
      <c r="A86" s="13"/>
      <c r="B86" s="25" t="s">
        <v>10</v>
      </c>
      <c r="C86" s="26">
        <f>[2]Données!AG9</f>
        <v>-4.2537811592024743E-2</v>
      </c>
      <c r="D86" s="26">
        <f>[2]Données!AE9</f>
        <v>-1.7911541543067622E-2</v>
      </c>
      <c r="E86" s="23" t="s">
        <v>11</v>
      </c>
      <c r="F86" s="24">
        <f>[2]Données!AC9</f>
        <v>45716</v>
      </c>
    </row>
    <row r="87" spans="1:6" ht="30" x14ac:dyDescent="0.25">
      <c r="A87" s="16" t="s">
        <v>14</v>
      </c>
      <c r="B87" s="27" t="s">
        <v>7</v>
      </c>
      <c r="C87" s="28">
        <f>10000*(1+C88)</f>
        <v>10166.644357928231</v>
      </c>
      <c r="D87" s="28">
        <f>10000*(1+D88)^5</f>
        <v>10097.58731535687</v>
      </c>
      <c r="E87" s="28" t="s">
        <v>8</v>
      </c>
      <c r="F87" s="29">
        <f>[2]Données!W9</f>
        <v>43465</v>
      </c>
    </row>
    <row r="88" spans="1:6" ht="15.75" thickBot="1" x14ac:dyDescent="0.3">
      <c r="A88" s="30"/>
      <c r="B88" s="31" t="s">
        <v>10</v>
      </c>
      <c r="C88" s="32">
        <f>[2]Données!Z9</f>
        <v>1.6664435792823173E-2</v>
      </c>
      <c r="D88" s="32">
        <f>[2]Données!X9</f>
        <v>1.9441719862398621E-3</v>
      </c>
      <c r="E88" s="32" t="s">
        <v>11</v>
      </c>
      <c r="F88" s="33">
        <f>[2]Données!V9</f>
        <v>44561</v>
      </c>
    </row>
    <row r="90" spans="1:6" ht="16.5" thickBot="1" x14ac:dyDescent="0.3">
      <c r="A90" s="1" t="s">
        <v>22</v>
      </c>
      <c r="B90" s="1" t="s">
        <v>20</v>
      </c>
    </row>
    <row r="91" spans="1:6" ht="30" x14ac:dyDescent="0.25">
      <c r="A91" s="3" t="s">
        <v>2</v>
      </c>
      <c r="B91" s="4"/>
      <c r="C91" s="5" t="s">
        <v>3</v>
      </c>
      <c r="D91" s="6" t="s">
        <v>4</v>
      </c>
      <c r="E91" s="7" t="s">
        <v>5</v>
      </c>
      <c r="F91" s="8"/>
    </row>
    <row r="92" spans="1:6" ht="30" x14ac:dyDescent="0.25">
      <c r="A92" s="9" t="s">
        <v>6</v>
      </c>
      <c r="B92" s="10" t="s">
        <v>7</v>
      </c>
      <c r="C92" s="11">
        <f>10000*(1+C93)</f>
        <v>7872.1266685808414</v>
      </c>
      <c r="D92" s="11">
        <f>10000*(1+D93)^5</f>
        <v>7627.1988755458779</v>
      </c>
      <c r="E92" s="11" t="s">
        <v>8</v>
      </c>
      <c r="F92" s="12" t="s">
        <v>9</v>
      </c>
    </row>
    <row r="93" spans="1:6" x14ac:dyDescent="0.25">
      <c r="A93" s="13"/>
      <c r="B93" s="14" t="s">
        <v>10</v>
      </c>
      <c r="C93" s="15">
        <f>[2]Données!AU10</f>
        <v>-0.21278733314191589</v>
      </c>
      <c r="D93" s="15">
        <f>[2]Données!AS10</f>
        <v>-5.2731678025280893E-2</v>
      </c>
      <c r="E93" s="11" t="s">
        <v>11</v>
      </c>
      <c r="F93" s="12" t="s">
        <v>9</v>
      </c>
    </row>
    <row r="94" spans="1:6" ht="30" x14ac:dyDescent="0.25">
      <c r="A94" s="16" t="s">
        <v>12</v>
      </c>
      <c r="B94" s="17" t="s">
        <v>7</v>
      </c>
      <c r="C94" s="18">
        <f>10000*(1+C95)</f>
        <v>8797.0727378476095</v>
      </c>
      <c r="D94" s="18">
        <f>10000*(1+D95)^5</f>
        <v>8076.6321770292934</v>
      </c>
      <c r="E94" s="18" t="s">
        <v>8</v>
      </c>
      <c r="F94" s="19">
        <f>[2]Données!AK10</f>
        <v>44498</v>
      </c>
    </row>
    <row r="95" spans="1:6" x14ac:dyDescent="0.25">
      <c r="A95" s="13"/>
      <c r="B95" s="20" t="s">
        <v>10</v>
      </c>
      <c r="C95" s="21">
        <f>[2]Données!AN10</f>
        <v>-0.120292726215239</v>
      </c>
      <c r="D95" s="21">
        <f>[2]Données!AL10</f>
        <v>-4.1822295992606451E-2</v>
      </c>
      <c r="E95" s="18" t="s">
        <v>11</v>
      </c>
      <c r="F95" s="19">
        <f>[2]Données!AJ10</f>
        <v>44862</v>
      </c>
    </row>
    <row r="96" spans="1:6" ht="30" x14ac:dyDescent="0.25">
      <c r="A96" s="16" t="s">
        <v>13</v>
      </c>
      <c r="B96" s="22" t="s">
        <v>7</v>
      </c>
      <c r="C96" s="23">
        <f>10000*(1+C97)</f>
        <v>9597.3550068892291</v>
      </c>
      <c r="D96" s="23">
        <f>10000*(1+D97)^5</f>
        <v>9212.9534757979745</v>
      </c>
      <c r="E96" s="23" t="s">
        <v>8</v>
      </c>
      <c r="F96" s="24">
        <f>[2]Données!AD10</f>
        <v>44620</v>
      </c>
    </row>
    <row r="97" spans="1:6" x14ac:dyDescent="0.25">
      <c r="A97" s="13"/>
      <c r="B97" s="25" t="s">
        <v>10</v>
      </c>
      <c r="C97" s="26">
        <f>[2]Données!AG10</f>
        <v>-4.0264499311077007E-2</v>
      </c>
      <c r="D97" s="26">
        <f>[2]Données!AE10</f>
        <v>-1.6261257276104391E-2</v>
      </c>
      <c r="E97" s="23" t="s">
        <v>11</v>
      </c>
      <c r="F97" s="24">
        <f>[2]Données!AC10</f>
        <v>45716</v>
      </c>
    </row>
    <row r="98" spans="1:6" ht="30" x14ac:dyDescent="0.25">
      <c r="A98" s="16" t="s">
        <v>14</v>
      </c>
      <c r="B98" s="27" t="s">
        <v>7</v>
      </c>
      <c r="C98" s="28">
        <f>10000*(1+C99)</f>
        <v>10166.64435781031</v>
      </c>
      <c r="D98" s="28">
        <f>10000*(1+D99)^5</f>
        <v>10097.586738391499</v>
      </c>
      <c r="E98" s="28" t="s">
        <v>8</v>
      </c>
      <c r="F98" s="29">
        <f>[2]Données!W10</f>
        <v>43465</v>
      </c>
    </row>
    <row r="99" spans="1:6" ht="15.75" thickBot="1" x14ac:dyDescent="0.3">
      <c r="A99" s="30"/>
      <c r="B99" s="31" t="s">
        <v>10</v>
      </c>
      <c r="C99" s="32">
        <f>[2]Données!Z10</f>
        <v>1.6664435781031051E-2</v>
      </c>
      <c r="D99" s="32">
        <f>[2]Données!X10</f>
        <v>1.944160536235362E-3</v>
      </c>
      <c r="E99" s="32" t="s">
        <v>11</v>
      </c>
      <c r="F99" s="33">
        <f>[2]Données!V10</f>
        <v>44561</v>
      </c>
    </row>
    <row r="101" spans="1:6" ht="16.5" thickBot="1" x14ac:dyDescent="0.3">
      <c r="A101" s="1" t="s">
        <v>23</v>
      </c>
      <c r="B101" s="1" t="s">
        <v>24</v>
      </c>
    </row>
    <row r="102" spans="1:6" ht="30" x14ac:dyDescent="0.25">
      <c r="A102" s="3" t="s">
        <v>2</v>
      </c>
      <c r="B102" s="4"/>
      <c r="C102" s="5" t="s">
        <v>3</v>
      </c>
      <c r="D102" s="6" t="s">
        <v>4</v>
      </c>
      <c r="E102" s="7" t="s">
        <v>5</v>
      </c>
      <c r="F102" s="8"/>
    </row>
    <row r="103" spans="1:6" ht="30" x14ac:dyDescent="0.25">
      <c r="A103" s="9" t="s">
        <v>6</v>
      </c>
      <c r="B103" s="10" t="s">
        <v>7</v>
      </c>
      <c r="C103" s="11">
        <f>10000*(1+C104)</f>
        <v>4690.9038223851621</v>
      </c>
      <c r="D103" s="11">
        <f>10000*(1+D104)^5</f>
        <v>5290.5363106479927</v>
      </c>
      <c r="E103" s="11" t="s">
        <v>8</v>
      </c>
      <c r="F103" s="12" t="s">
        <v>9</v>
      </c>
    </row>
    <row r="104" spans="1:6" x14ac:dyDescent="0.25">
      <c r="A104" s="13"/>
      <c r="B104" s="14" t="s">
        <v>10</v>
      </c>
      <c r="C104" s="15">
        <f>[2]Données!AU11</f>
        <v>-0.53090961776148382</v>
      </c>
      <c r="D104" s="15">
        <f>[2]Données!AS11</f>
        <v>-0.11955964570143927</v>
      </c>
      <c r="E104" s="11" t="s">
        <v>11</v>
      </c>
      <c r="F104" s="12" t="s">
        <v>9</v>
      </c>
    </row>
    <row r="105" spans="1:6" ht="30" x14ac:dyDescent="0.25">
      <c r="A105" s="16" t="s">
        <v>12</v>
      </c>
      <c r="B105" s="17" t="s">
        <v>7</v>
      </c>
      <c r="C105" s="18">
        <f>10000*(1+C106)</f>
        <v>8351.366144224834</v>
      </c>
      <c r="D105" s="18">
        <f>10000*(1+D106)^5</f>
        <v>7406.2074804462854</v>
      </c>
      <c r="E105" s="18" t="s">
        <v>8</v>
      </c>
      <c r="F105" s="19">
        <f>[2]Données!AK11</f>
        <v>44561</v>
      </c>
    </row>
    <row r="106" spans="1:6" x14ac:dyDescent="0.25">
      <c r="A106" s="13"/>
      <c r="B106" s="20" t="s">
        <v>10</v>
      </c>
      <c r="C106" s="21">
        <f>[2]Données!AN11</f>
        <v>-0.16486338557751667</v>
      </c>
      <c r="D106" s="21">
        <f>[2]Données!AL11</f>
        <v>-5.8285679154345682E-2</v>
      </c>
      <c r="E106" s="18" t="s">
        <v>11</v>
      </c>
      <c r="F106" s="19">
        <f>[2]Données!AJ11</f>
        <v>44925</v>
      </c>
    </row>
    <row r="107" spans="1:6" ht="30" x14ac:dyDescent="0.25">
      <c r="A107" s="16" t="s">
        <v>13</v>
      </c>
      <c r="B107" s="22" t="s">
        <v>7</v>
      </c>
      <c r="C107" s="23">
        <f>10000*(1+C108)</f>
        <v>9712.7643078098845</v>
      </c>
      <c r="D107" s="23">
        <f>10000*(1+D108)^5</f>
        <v>10115.674848549166</v>
      </c>
      <c r="E107" s="23" t="s">
        <v>8</v>
      </c>
      <c r="F107" s="24">
        <f>[2]Données!AD11</f>
        <v>44620</v>
      </c>
    </row>
    <row r="108" spans="1:6" x14ac:dyDescent="0.25">
      <c r="A108" s="13"/>
      <c r="B108" s="25" t="s">
        <v>10</v>
      </c>
      <c r="C108" s="26">
        <f>[2]Données!AG11</f>
        <v>-2.8723569219011535E-2</v>
      </c>
      <c r="D108" s="26">
        <f>[2]Données!AE11</f>
        <v>2.3028661329098643E-3</v>
      </c>
      <c r="E108" s="23" t="s">
        <v>11</v>
      </c>
      <c r="F108" s="24">
        <f>[2]Données!AC11</f>
        <v>45716</v>
      </c>
    </row>
    <row r="109" spans="1:6" ht="30" x14ac:dyDescent="0.25">
      <c r="A109" s="16" t="s">
        <v>14</v>
      </c>
      <c r="B109" s="27" t="s">
        <v>7</v>
      </c>
      <c r="C109" s="28">
        <f>10000*(1+C110)</f>
        <v>11586.699068843887</v>
      </c>
      <c r="D109" s="28">
        <f>10000*(1+D110)^5</f>
        <v>13884.085351626425</v>
      </c>
      <c r="E109" s="28" t="s">
        <v>8</v>
      </c>
      <c r="F109" s="29">
        <f>[2]Données!W11</f>
        <v>43462</v>
      </c>
    </row>
    <row r="110" spans="1:6" ht="15.75" thickBot="1" x14ac:dyDescent="0.3">
      <c r="A110" s="30"/>
      <c r="B110" s="31" t="s">
        <v>10</v>
      </c>
      <c r="C110" s="32">
        <f>[2]Données!Z11</f>
        <v>0.15866990688438865</v>
      </c>
      <c r="D110" s="32">
        <f>[2]Données!X11</f>
        <v>6.7833287485582705E-2</v>
      </c>
      <c r="E110" s="32" t="s">
        <v>11</v>
      </c>
      <c r="F110" s="33">
        <f>[2]Données!V11</f>
        <v>44561</v>
      </c>
    </row>
  </sheetData>
  <mergeCells count="60">
    <mergeCell ref="A102:B102"/>
    <mergeCell ref="E102:F102"/>
    <mergeCell ref="A103:A104"/>
    <mergeCell ref="A105:A106"/>
    <mergeCell ref="A107:A108"/>
    <mergeCell ref="A109:A110"/>
    <mergeCell ref="A91:B91"/>
    <mergeCell ref="E91:F91"/>
    <mergeCell ref="A92:A93"/>
    <mergeCell ref="A94:A95"/>
    <mergeCell ref="A96:A97"/>
    <mergeCell ref="A98:A99"/>
    <mergeCell ref="A80:B80"/>
    <mergeCell ref="E80:F80"/>
    <mergeCell ref="A81:A82"/>
    <mergeCell ref="A83:A84"/>
    <mergeCell ref="A85:A86"/>
    <mergeCell ref="A87:A88"/>
    <mergeCell ref="A69:B69"/>
    <mergeCell ref="E69:F69"/>
    <mergeCell ref="A70:A71"/>
    <mergeCell ref="A72:A73"/>
    <mergeCell ref="A74:A75"/>
    <mergeCell ref="A76:A77"/>
    <mergeCell ref="A58:B58"/>
    <mergeCell ref="E58:F58"/>
    <mergeCell ref="A59:A60"/>
    <mergeCell ref="A61:A62"/>
    <mergeCell ref="A63:A64"/>
    <mergeCell ref="A65:A66"/>
    <mergeCell ref="A47:B47"/>
    <mergeCell ref="E47:F47"/>
    <mergeCell ref="A48:A49"/>
    <mergeCell ref="A50:A51"/>
    <mergeCell ref="A52:A53"/>
    <mergeCell ref="A54:A55"/>
    <mergeCell ref="A36:B36"/>
    <mergeCell ref="E36:F36"/>
    <mergeCell ref="A37:A38"/>
    <mergeCell ref="A39:A40"/>
    <mergeCell ref="A41:A42"/>
    <mergeCell ref="A43:A44"/>
    <mergeCell ref="A25:B25"/>
    <mergeCell ref="E25:F25"/>
    <mergeCell ref="A26:A27"/>
    <mergeCell ref="A28:A29"/>
    <mergeCell ref="A30:A31"/>
    <mergeCell ref="A32:A33"/>
    <mergeCell ref="A14:B14"/>
    <mergeCell ref="E14:F14"/>
    <mergeCell ref="A15:A16"/>
    <mergeCell ref="A17:A18"/>
    <mergeCell ref="A19:A20"/>
    <mergeCell ref="A21:A22"/>
    <mergeCell ref="A3:B3"/>
    <mergeCell ref="E3:F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1DA0-6C72-4E1C-82A6-DB37CF8AB67C}">
  <dimension ref="A2:F110"/>
  <sheetViews>
    <sheetView topLeftCell="A91" workbookViewId="0">
      <selection sqref="A1:XFD1048576"/>
    </sheetView>
  </sheetViews>
  <sheetFormatPr baseColWidth="10" defaultRowHeight="15" x14ac:dyDescent="0.25"/>
  <cols>
    <col min="1" max="1" width="25" customWidth="1"/>
    <col min="2" max="2" width="38" customWidth="1"/>
    <col min="3" max="3" width="29.5703125" customWidth="1"/>
    <col min="4" max="4" width="26.28515625" customWidth="1"/>
    <col min="5" max="5" width="8.5703125" customWidth="1"/>
  </cols>
  <sheetData>
    <row r="2" spans="1:6" ht="16.5" thickBot="1" x14ac:dyDescent="0.3">
      <c r="A2" s="1" t="s">
        <v>0</v>
      </c>
      <c r="B2" s="1" t="s">
        <v>1</v>
      </c>
      <c r="C2" s="2"/>
      <c r="D2" s="2"/>
      <c r="E2" s="2"/>
      <c r="F2" s="2"/>
    </row>
    <row r="3" spans="1:6" ht="30" x14ac:dyDescent="0.25">
      <c r="A3" s="3" t="s">
        <v>2</v>
      </c>
      <c r="B3" s="4"/>
      <c r="C3" s="5" t="s">
        <v>3</v>
      </c>
      <c r="D3" s="6" t="s">
        <v>4</v>
      </c>
      <c r="E3" s="7" t="s">
        <v>5</v>
      </c>
      <c r="F3" s="8"/>
    </row>
    <row r="4" spans="1:6" ht="30" x14ac:dyDescent="0.25">
      <c r="A4" s="9" t="s">
        <v>6</v>
      </c>
      <c r="B4" s="10" t="s">
        <v>7</v>
      </c>
      <c r="C4" s="11">
        <f>10000*(1+C5)</f>
        <v>2444.4401945913464</v>
      </c>
      <c r="D4" s="11">
        <f>10000*(1+D5)^5</f>
        <v>3149.0836545228112</v>
      </c>
      <c r="E4" s="11" t="s">
        <v>8</v>
      </c>
      <c r="F4" s="12" t="s">
        <v>9</v>
      </c>
    </row>
    <row r="5" spans="1:6" x14ac:dyDescent="0.25">
      <c r="A5" s="13"/>
      <c r="B5" s="14" t="s">
        <v>10</v>
      </c>
      <c r="C5" s="15">
        <f>[1]Données!AU2</f>
        <v>-0.75555598054086537</v>
      </c>
      <c r="D5" s="15">
        <f>[1]Données!AS2</f>
        <v>-0.20633571115292304</v>
      </c>
      <c r="E5" s="11" t="s">
        <v>11</v>
      </c>
      <c r="F5" s="12" t="s">
        <v>9</v>
      </c>
    </row>
    <row r="6" spans="1:6" ht="30" x14ac:dyDescent="0.25">
      <c r="A6" s="16" t="s">
        <v>12</v>
      </c>
      <c r="B6" s="17" t="s">
        <v>7</v>
      </c>
      <c r="C6" s="18">
        <f>10000*(1+C7)</f>
        <v>7628.0534444704317</v>
      </c>
      <c r="D6" s="18">
        <f>10000*(1+D7)^5</f>
        <v>7547.0410652406063</v>
      </c>
      <c r="E6" s="18" t="s">
        <v>8</v>
      </c>
      <c r="F6" s="19">
        <f>[1]Données!AK2</f>
        <v>42090</v>
      </c>
    </row>
    <row r="7" spans="1:6" x14ac:dyDescent="0.25">
      <c r="A7" s="13"/>
      <c r="B7" s="20" t="s">
        <v>10</v>
      </c>
      <c r="C7" s="21">
        <f>[1]Données!AN2</f>
        <v>-0.23719465555295682</v>
      </c>
      <c r="D7" s="21">
        <f>[1]Données!AL2</f>
        <v>-5.4731158594636287E-2</v>
      </c>
      <c r="E7" s="18" t="s">
        <v>11</v>
      </c>
      <c r="F7" s="19">
        <f>[1]Données!AJ2</f>
        <v>43921</v>
      </c>
    </row>
    <row r="8" spans="1:6" ht="30" x14ac:dyDescent="0.25">
      <c r="A8" s="16" t="s">
        <v>13</v>
      </c>
      <c r="B8" s="22" t="s">
        <v>7</v>
      </c>
      <c r="C8" s="23">
        <f>10000*(1+C9)</f>
        <v>9907.1360463111305</v>
      </c>
      <c r="D8" s="23">
        <f>10000*(1+D9)^5</f>
        <v>11953.455989001059</v>
      </c>
      <c r="E8" s="23" t="s">
        <v>8</v>
      </c>
      <c r="F8" s="24">
        <f>[1]Données!AD2</f>
        <v>43861</v>
      </c>
    </row>
    <row r="9" spans="1:6" x14ac:dyDescent="0.25">
      <c r="A9" s="13"/>
      <c r="B9" s="25" t="s">
        <v>10</v>
      </c>
      <c r="C9" s="26">
        <f>[1]Données!AG2</f>
        <v>-9.2863953688868683E-3</v>
      </c>
      <c r="D9" s="26">
        <f>[1]Données!AE2</f>
        <v>3.6331496046540179E-2</v>
      </c>
      <c r="E9" s="23" t="s">
        <v>11</v>
      </c>
      <c r="F9" s="24">
        <f>[1]Données!AC2</f>
        <v>45688</v>
      </c>
    </row>
    <row r="10" spans="1:6" ht="30" x14ac:dyDescent="0.25">
      <c r="A10" s="16" t="s">
        <v>14</v>
      </c>
      <c r="B10" s="27" t="s">
        <v>7</v>
      </c>
      <c r="C10" s="28">
        <f>10000*(1+C11)</f>
        <v>14764.809994091029</v>
      </c>
      <c r="D10" s="28">
        <f>10000*(1+D11)^5</f>
        <v>15055.689532326765</v>
      </c>
      <c r="E10" s="28" t="s">
        <v>8</v>
      </c>
      <c r="F10" s="29">
        <f>[1]Données!W2</f>
        <v>43465</v>
      </c>
    </row>
    <row r="11" spans="1:6" ht="15.75" thickBot="1" x14ac:dyDescent="0.3">
      <c r="A11" s="30"/>
      <c r="B11" s="31" t="s">
        <v>10</v>
      </c>
      <c r="C11" s="32">
        <f>[1]Données!Z2</f>
        <v>0.47648099940910282</v>
      </c>
      <c r="D11" s="32">
        <f>[1]Données!X2</f>
        <v>8.5275827692008255E-2</v>
      </c>
      <c r="E11" s="32" t="s">
        <v>11</v>
      </c>
      <c r="F11" s="33">
        <f>[1]Données!V2</f>
        <v>45289</v>
      </c>
    </row>
    <row r="13" spans="1:6" ht="16.5" thickBot="1" x14ac:dyDescent="0.3">
      <c r="A13" s="1" t="s">
        <v>0</v>
      </c>
      <c r="B13" s="1" t="s">
        <v>15</v>
      </c>
    </row>
    <row r="14" spans="1:6" ht="30" x14ac:dyDescent="0.25">
      <c r="A14" s="3" t="s">
        <v>2</v>
      </c>
      <c r="B14" s="4"/>
      <c r="C14" s="5" t="s">
        <v>3</v>
      </c>
      <c r="D14" s="6" t="s">
        <v>4</v>
      </c>
      <c r="E14" s="7" t="s">
        <v>5</v>
      </c>
      <c r="F14" s="8"/>
    </row>
    <row r="15" spans="1:6" ht="30" x14ac:dyDescent="0.25">
      <c r="A15" s="9" t="s">
        <v>6</v>
      </c>
      <c r="B15" s="10" t="s">
        <v>7</v>
      </c>
      <c r="C15" s="11">
        <f>10000*(1+C16)</f>
        <v>2444.2806387270812</v>
      </c>
      <c r="D15" s="11">
        <f>10000*(1+D16)^5</f>
        <v>3148.8391081005184</v>
      </c>
      <c r="E15" s="11" t="s">
        <v>8</v>
      </c>
      <c r="F15" s="12" t="s">
        <v>9</v>
      </c>
    </row>
    <row r="16" spans="1:6" x14ac:dyDescent="0.25">
      <c r="A16" s="13"/>
      <c r="B16" s="14" t="s">
        <v>10</v>
      </c>
      <c r="C16" s="15">
        <f>[1]Données!AU3</f>
        <v>-0.7555719361272919</v>
      </c>
      <c r="D16" s="15">
        <f>[1]Données!AS3</f>
        <v>-0.20634803815422087</v>
      </c>
      <c r="E16" s="11" t="s">
        <v>11</v>
      </c>
      <c r="F16" s="12" t="s">
        <v>9</v>
      </c>
    </row>
    <row r="17" spans="1:6" ht="30" x14ac:dyDescent="0.25">
      <c r="A17" s="16" t="s">
        <v>12</v>
      </c>
      <c r="B17" s="17" t="s">
        <v>7</v>
      </c>
      <c r="C17" s="18">
        <f>10000*(1+C18)</f>
        <v>7689.1650527847132</v>
      </c>
      <c r="D17" s="18">
        <f>10000*(1+D18)^5</f>
        <v>7689.1650527847132</v>
      </c>
      <c r="E17" s="18" t="s">
        <v>8</v>
      </c>
      <c r="F17" s="19">
        <f>[1]Données!AK3</f>
        <v>43098</v>
      </c>
    </row>
    <row r="18" spans="1:6" x14ac:dyDescent="0.25">
      <c r="A18" s="13"/>
      <c r="B18" s="20" t="s">
        <v>10</v>
      </c>
      <c r="C18" s="21">
        <f>[1]Données!AN3</f>
        <v>-0.23108349472152867</v>
      </c>
      <c r="D18" s="21">
        <f>[1]Données!AL3</f>
        <v>-5.1197464307469076E-2</v>
      </c>
      <c r="E18" s="18" t="s">
        <v>11</v>
      </c>
      <c r="F18" s="19">
        <f>[1]Données!AJ3</f>
        <v>43465</v>
      </c>
    </row>
    <row r="19" spans="1:6" ht="30" x14ac:dyDescent="0.25">
      <c r="A19" s="16" t="s">
        <v>13</v>
      </c>
      <c r="B19" s="22" t="s">
        <v>7</v>
      </c>
      <c r="C19" s="23">
        <f>10000*(1+C20)</f>
        <v>9974.5854848497238</v>
      </c>
      <c r="D19" s="23">
        <f>10000*(1+D20)^5</f>
        <v>12382.341761476768</v>
      </c>
      <c r="E19" s="23" t="s">
        <v>8</v>
      </c>
      <c r="F19" s="24">
        <f>[1]Données!AD3</f>
        <v>43861</v>
      </c>
    </row>
    <row r="20" spans="1:6" x14ac:dyDescent="0.25">
      <c r="A20" s="13"/>
      <c r="B20" s="25" t="s">
        <v>10</v>
      </c>
      <c r="C20" s="26">
        <f>[1]Données!AG3</f>
        <v>-2.541451515027604E-3</v>
      </c>
      <c r="D20" s="26">
        <f>[1]Données!AE3</f>
        <v>4.3663649392572168E-2</v>
      </c>
      <c r="E20" s="23" t="s">
        <v>11</v>
      </c>
      <c r="F20" s="24">
        <f>[1]Données!AC3</f>
        <v>45688</v>
      </c>
    </row>
    <row r="21" spans="1:6" ht="30" x14ac:dyDescent="0.25">
      <c r="A21" s="16" t="s">
        <v>14</v>
      </c>
      <c r="B21" s="27" t="s">
        <v>7</v>
      </c>
      <c r="C21" s="28">
        <f>10000*(1+C22)</f>
        <v>14882.16622717853</v>
      </c>
      <c r="D21" s="28">
        <f>10000*(1+D22)^5</f>
        <v>15576.788244476831</v>
      </c>
      <c r="E21" s="28" t="s">
        <v>8</v>
      </c>
      <c r="F21" s="29">
        <f>[1]Données!W3</f>
        <v>43465</v>
      </c>
    </row>
    <row r="22" spans="1:6" ht="15.75" thickBot="1" x14ac:dyDescent="0.3">
      <c r="A22" s="30"/>
      <c r="B22" s="31" t="s">
        <v>10</v>
      </c>
      <c r="C22" s="32">
        <f>[1]Données!Z3</f>
        <v>0.48821662271785304</v>
      </c>
      <c r="D22" s="32">
        <f>[1]Données!X3</f>
        <v>9.2686514454180857E-2</v>
      </c>
      <c r="E22" s="32" t="s">
        <v>11</v>
      </c>
      <c r="F22" s="33">
        <f>[1]Données!V3</f>
        <v>45289</v>
      </c>
    </row>
    <row r="24" spans="1:6" ht="16.5" thickBot="1" x14ac:dyDescent="0.3">
      <c r="A24" s="1" t="s">
        <v>16</v>
      </c>
      <c r="B24" s="1" t="s">
        <v>17</v>
      </c>
    </row>
    <row r="25" spans="1:6" ht="30" x14ac:dyDescent="0.25">
      <c r="A25" s="3" t="s">
        <v>2</v>
      </c>
      <c r="B25" s="4"/>
      <c r="C25" s="5" t="s">
        <v>3</v>
      </c>
      <c r="D25" s="6" t="s">
        <v>18</v>
      </c>
      <c r="E25" s="7" t="s">
        <v>5</v>
      </c>
      <c r="F25" s="8"/>
    </row>
    <row r="26" spans="1:6" ht="30" x14ac:dyDescent="0.25">
      <c r="A26" s="9" t="s">
        <v>6</v>
      </c>
      <c r="B26" s="10" t="s">
        <v>7</v>
      </c>
      <c r="C26" s="11">
        <f>10000*(1+C27)</f>
        <v>4821.9952925672051</v>
      </c>
      <c r="D26" s="11">
        <f>10000*(1+D27)^5</f>
        <v>4981.3681712857779</v>
      </c>
      <c r="E26" s="11" t="s">
        <v>8</v>
      </c>
      <c r="F26" s="12" t="s">
        <v>9</v>
      </c>
    </row>
    <row r="27" spans="1:6" x14ac:dyDescent="0.25">
      <c r="A27" s="13"/>
      <c r="B27" s="14" t="s">
        <v>10</v>
      </c>
      <c r="C27" s="15">
        <f>[1]Données!AU4</f>
        <v>-0.51780047074327951</v>
      </c>
      <c r="D27" s="15">
        <f>[1]Données!AS4</f>
        <v>-0.13009920389440288</v>
      </c>
      <c r="E27" s="11" t="s">
        <v>11</v>
      </c>
      <c r="F27" s="12" t="s">
        <v>9</v>
      </c>
    </row>
    <row r="28" spans="1:6" ht="30" x14ac:dyDescent="0.25">
      <c r="A28" s="16" t="s">
        <v>12</v>
      </c>
      <c r="B28" s="17" t="s">
        <v>7</v>
      </c>
      <c r="C28" s="18">
        <f>10000*(1+C29)</f>
        <v>8377.0179388971101</v>
      </c>
      <c r="D28" s="18">
        <f>10000*(1+D29)^4</f>
        <v>7896.8264572323023</v>
      </c>
      <c r="E28" s="18" t="s">
        <v>8</v>
      </c>
      <c r="F28" s="19">
        <f>[1]Données!AK4</f>
        <v>44561</v>
      </c>
    </row>
    <row r="29" spans="1:6" x14ac:dyDescent="0.25">
      <c r="A29" s="13"/>
      <c r="B29" s="20" t="s">
        <v>10</v>
      </c>
      <c r="C29" s="21">
        <f>[1]Données!AN4</f>
        <v>-0.162298206110289</v>
      </c>
      <c r="D29" s="21">
        <f>[1]Données!AL4</f>
        <v>-5.7322484584297007E-2</v>
      </c>
      <c r="E29" s="18" t="s">
        <v>11</v>
      </c>
      <c r="F29" s="19">
        <f>[1]Données!AJ4</f>
        <v>44925</v>
      </c>
    </row>
    <row r="30" spans="1:6" ht="30" x14ac:dyDescent="0.25">
      <c r="A30" s="16" t="s">
        <v>13</v>
      </c>
      <c r="B30" s="22" t="s">
        <v>7</v>
      </c>
      <c r="C30" s="23">
        <f>10000*(1+C31)</f>
        <v>9535.806970399819</v>
      </c>
      <c r="D30" s="23">
        <f>10000*(1+D31)^4</f>
        <v>9527.2402492308556</v>
      </c>
      <c r="E30" s="23" t="s">
        <v>8</v>
      </c>
      <c r="F30" s="24">
        <f>[1]Données!AD4</f>
        <v>44592</v>
      </c>
    </row>
    <row r="31" spans="1:6" x14ac:dyDescent="0.25">
      <c r="A31" s="13"/>
      <c r="B31" s="25" t="s">
        <v>10</v>
      </c>
      <c r="C31" s="26">
        <f>[1]Données!AG4</f>
        <v>-4.6419302960018172E-2</v>
      </c>
      <c r="D31" s="26">
        <f>[1]Données!AE4</f>
        <v>-1.203449984609728E-2</v>
      </c>
      <c r="E31" s="23" t="s">
        <v>11</v>
      </c>
      <c r="F31" s="24">
        <f>[1]Données!AC4</f>
        <v>45688</v>
      </c>
    </row>
    <row r="32" spans="1:6" ht="30" x14ac:dyDescent="0.25">
      <c r="A32" s="16" t="s">
        <v>14</v>
      </c>
      <c r="B32" s="27" t="s">
        <v>7</v>
      </c>
      <c r="C32" s="28">
        <f>10000*(1+C33)</f>
        <v>10947.617065030698</v>
      </c>
      <c r="D32" s="28">
        <f>10000*(1+D33)^4</f>
        <v>11511.858975411813</v>
      </c>
      <c r="E32" s="28" t="s">
        <v>8</v>
      </c>
      <c r="F32" s="29">
        <f>[1]Données!W4</f>
        <v>43465</v>
      </c>
    </row>
    <row r="33" spans="1:6" ht="15.75" thickBot="1" x14ac:dyDescent="0.3">
      <c r="A33" s="30"/>
      <c r="B33" s="31" t="s">
        <v>10</v>
      </c>
      <c r="C33" s="32">
        <f>[1]Données!Z4</f>
        <v>9.4761706503069698E-2</v>
      </c>
      <c r="D33" s="32">
        <f>[1]Données!X4</f>
        <v>3.5824943985512059E-2</v>
      </c>
      <c r="E33" s="32" t="s">
        <v>11</v>
      </c>
      <c r="F33" s="33">
        <f>[1]Données!V4</f>
        <v>44561</v>
      </c>
    </row>
    <row r="35" spans="1:6" ht="16.5" thickBot="1" x14ac:dyDescent="0.3">
      <c r="A35" s="1" t="s">
        <v>16</v>
      </c>
      <c r="B35" s="1" t="s">
        <v>19</v>
      </c>
    </row>
    <row r="36" spans="1:6" ht="30" x14ac:dyDescent="0.25">
      <c r="A36" s="3" t="s">
        <v>2</v>
      </c>
      <c r="B36" s="4"/>
      <c r="C36" s="5" t="s">
        <v>3</v>
      </c>
      <c r="D36" s="6" t="s">
        <v>18</v>
      </c>
      <c r="E36" s="7" t="s">
        <v>5</v>
      </c>
      <c r="F36" s="8"/>
    </row>
    <row r="37" spans="1:6" ht="30" x14ac:dyDescent="0.25">
      <c r="A37" s="9" t="s">
        <v>6</v>
      </c>
      <c r="B37" s="10" t="s">
        <v>7</v>
      </c>
      <c r="C37" s="11">
        <f>10000*(1+C38)</f>
        <v>5019.8285501055452</v>
      </c>
      <c r="D37" s="11">
        <f>10000*(1+D38)^5</f>
        <v>4990.9960509450048</v>
      </c>
      <c r="E37" s="11" t="s">
        <v>8</v>
      </c>
      <c r="F37" s="12" t="s">
        <v>9</v>
      </c>
    </row>
    <row r="38" spans="1:6" x14ac:dyDescent="0.25">
      <c r="A38" s="13"/>
      <c r="B38" s="14" t="s">
        <v>10</v>
      </c>
      <c r="C38" s="15">
        <f>[1]Données!AU5</f>
        <v>-0.49801714498944549</v>
      </c>
      <c r="D38" s="15">
        <f>[1]Données!AS5</f>
        <v>-0.12976319850984164</v>
      </c>
      <c r="E38" s="11" t="s">
        <v>11</v>
      </c>
      <c r="F38" s="12" t="s">
        <v>9</v>
      </c>
    </row>
    <row r="39" spans="1:6" ht="30" x14ac:dyDescent="0.25">
      <c r="A39" s="16" t="s">
        <v>12</v>
      </c>
      <c r="B39" s="17" t="s">
        <v>7</v>
      </c>
      <c r="C39" s="18">
        <f>10000*(1+C40)</f>
        <v>8433.5758824528293</v>
      </c>
      <c r="D39" s="18">
        <f>10000*(1+D40)^5</f>
        <v>7528.1152903142211</v>
      </c>
      <c r="E39" s="18" t="s">
        <v>8</v>
      </c>
      <c r="F39" s="19">
        <f>[1]Données!AK5</f>
        <v>44561</v>
      </c>
    </row>
    <row r="40" spans="1:6" x14ac:dyDescent="0.25">
      <c r="A40" s="13"/>
      <c r="B40" s="20" t="s">
        <v>10</v>
      </c>
      <c r="C40" s="21">
        <f>[1]Données!AN5</f>
        <v>-0.15664241175471705</v>
      </c>
      <c r="D40" s="21">
        <f>[1]Données!AL5</f>
        <v>-5.5205726503674946E-2</v>
      </c>
      <c r="E40" s="18" t="s">
        <v>11</v>
      </c>
      <c r="F40" s="19">
        <f>[1]Données!AJ5</f>
        <v>44925</v>
      </c>
    </row>
    <row r="41" spans="1:6" ht="30" x14ac:dyDescent="0.25">
      <c r="A41" s="16" t="s">
        <v>13</v>
      </c>
      <c r="B41" s="22" t="s">
        <v>7</v>
      </c>
      <c r="C41" s="23">
        <f>10000*(1+C42)</f>
        <v>9557.4259784184651</v>
      </c>
      <c r="D41" s="23">
        <f>10000*(1+D42)^5</f>
        <v>9188.9675328525336</v>
      </c>
      <c r="E41" s="23" t="s">
        <v>8</v>
      </c>
      <c r="F41" s="24">
        <f>[1]Données!AD5</f>
        <v>44592</v>
      </c>
    </row>
    <row r="42" spans="1:6" x14ac:dyDescent="0.25">
      <c r="A42" s="13"/>
      <c r="B42" s="25" t="s">
        <v>10</v>
      </c>
      <c r="C42" s="26">
        <f>[1]Données!AG5</f>
        <v>-4.4257402158153547E-2</v>
      </c>
      <c r="D42" s="26">
        <f>[1]Données!AE5</f>
        <v>-1.6774024710873747E-2</v>
      </c>
      <c r="E42" s="23" t="s">
        <v>11</v>
      </c>
      <c r="F42" s="24">
        <f>[1]Données!AC5</f>
        <v>45688</v>
      </c>
    </row>
    <row r="43" spans="1:6" ht="30" x14ac:dyDescent="0.25">
      <c r="A43" s="16" t="s">
        <v>14</v>
      </c>
      <c r="B43" s="27" t="s">
        <v>7</v>
      </c>
      <c r="C43" s="28">
        <f>10000*(1+C44)</f>
        <v>10938.319187560066</v>
      </c>
      <c r="D43" s="28">
        <f>10000*(1+D44)^5</f>
        <v>12011.334453237918</v>
      </c>
      <c r="E43" s="28" t="s">
        <v>8</v>
      </c>
      <c r="F43" s="29">
        <f>[1]Données!W5</f>
        <v>43465</v>
      </c>
    </row>
    <row r="44" spans="1:6" ht="15.75" thickBot="1" x14ac:dyDescent="0.3">
      <c r="A44" s="30"/>
      <c r="B44" s="31" t="s">
        <v>10</v>
      </c>
      <c r="C44" s="32">
        <f>[1]Données!Z5</f>
        <v>9.3831918756006605E-2</v>
      </c>
      <c r="D44" s="32">
        <f>[1]Données!X5</f>
        <v>3.7333138424330281E-2</v>
      </c>
      <c r="E44" s="32" t="s">
        <v>11</v>
      </c>
      <c r="F44" s="33">
        <f>[1]Données!V5</f>
        <v>44561</v>
      </c>
    </row>
    <row r="46" spans="1:6" ht="16.5" thickBot="1" x14ac:dyDescent="0.3">
      <c r="A46" s="1" t="s">
        <v>16</v>
      </c>
      <c r="B46" s="1" t="s">
        <v>20</v>
      </c>
    </row>
    <row r="47" spans="1:6" ht="30" x14ac:dyDescent="0.25">
      <c r="A47" s="3" t="s">
        <v>2</v>
      </c>
      <c r="B47" s="4"/>
      <c r="C47" s="5" t="s">
        <v>3</v>
      </c>
      <c r="D47" s="6" t="s">
        <v>18</v>
      </c>
      <c r="E47" s="7" t="s">
        <v>5</v>
      </c>
      <c r="F47" s="8"/>
    </row>
    <row r="48" spans="1:6" ht="30" x14ac:dyDescent="0.25">
      <c r="A48" s="9" t="s">
        <v>6</v>
      </c>
      <c r="B48" s="10" t="s">
        <v>7</v>
      </c>
      <c r="C48" s="11">
        <f>10000*(1+C49)</f>
        <v>5023.4606057668607</v>
      </c>
      <c r="D48" s="11">
        <f>10000*(1+D49)^5</f>
        <v>4985.6573752056102</v>
      </c>
      <c r="E48" s="11" t="s">
        <v>8</v>
      </c>
      <c r="F48" s="12" t="s">
        <v>9</v>
      </c>
    </row>
    <row r="49" spans="1:6" x14ac:dyDescent="0.25">
      <c r="A49" s="13"/>
      <c r="B49" s="14" t="s">
        <v>10</v>
      </c>
      <c r="C49" s="15">
        <f>[1]Données!AU6</f>
        <v>-0.49765393942331393</v>
      </c>
      <c r="D49" s="15">
        <f>[1]Données!AS6</f>
        <v>-0.12994944995745006</v>
      </c>
      <c r="E49" s="11" t="s">
        <v>11</v>
      </c>
      <c r="F49" s="12" t="s">
        <v>9</v>
      </c>
    </row>
    <row r="50" spans="1:6" ht="30" x14ac:dyDescent="0.25">
      <c r="A50" s="16" t="s">
        <v>12</v>
      </c>
      <c r="B50" s="17" t="s">
        <v>7</v>
      </c>
      <c r="C50" s="18">
        <f>10000*(1+C51)</f>
        <v>8433.5758831514668</v>
      </c>
      <c r="D50" s="18">
        <f>10000*(1+D51)^5</f>
        <v>7528.1152913536034</v>
      </c>
      <c r="E50" s="18" t="s">
        <v>8</v>
      </c>
      <c r="F50" s="19">
        <f>[1]Données!AK6</f>
        <v>44561</v>
      </c>
    </row>
    <row r="51" spans="1:6" x14ac:dyDescent="0.25">
      <c r="A51" s="13"/>
      <c r="B51" s="20" t="s">
        <v>10</v>
      </c>
      <c r="C51" s="21">
        <f>[1]Données!AN6</f>
        <v>-0.15664241168485327</v>
      </c>
      <c r="D51" s="21">
        <f>[1]Données!AL6</f>
        <v>-5.5205726477586037E-2</v>
      </c>
      <c r="E51" s="18" t="s">
        <v>11</v>
      </c>
      <c r="F51" s="19">
        <f>[1]Données!AJ6</f>
        <v>44925</v>
      </c>
    </row>
    <row r="52" spans="1:6" ht="30" x14ac:dyDescent="0.25">
      <c r="A52" s="16" t="s">
        <v>13</v>
      </c>
      <c r="B52" s="22" t="s">
        <v>7</v>
      </c>
      <c r="C52" s="23">
        <f>10000*(1+C53)</f>
        <v>9601.2284648941131</v>
      </c>
      <c r="D52" s="23">
        <f>10000*(1+D53)^5</f>
        <v>9622.1052481561201</v>
      </c>
      <c r="E52" s="23" t="s">
        <v>8</v>
      </c>
      <c r="F52" s="24">
        <f>[1]Données!AD6</f>
        <v>44592</v>
      </c>
    </row>
    <row r="53" spans="1:6" x14ac:dyDescent="0.25">
      <c r="A53" s="13"/>
      <c r="B53" s="25" t="s">
        <v>10</v>
      </c>
      <c r="C53" s="26">
        <f>[1]Données!AG6</f>
        <v>-3.9877153510588625E-2</v>
      </c>
      <c r="D53" s="26">
        <f>[1]Données!AE6</f>
        <v>-7.6747994642246686E-3</v>
      </c>
      <c r="E53" s="23" t="s">
        <v>11</v>
      </c>
      <c r="F53" s="24">
        <f>[1]Données!AC6</f>
        <v>45688</v>
      </c>
    </row>
    <row r="54" spans="1:6" ht="30" x14ac:dyDescent="0.25">
      <c r="A54" s="16" t="s">
        <v>14</v>
      </c>
      <c r="B54" s="27" t="s">
        <v>7</v>
      </c>
      <c r="C54" s="28">
        <f>10000*(1+C55)</f>
        <v>10938.319187921308</v>
      </c>
      <c r="D54" s="28">
        <f>10000*(1+D55)^5</f>
        <v>12011.334454147613</v>
      </c>
      <c r="E54" s="28" t="s">
        <v>8</v>
      </c>
      <c r="F54" s="29">
        <f>[1]Données!W6</f>
        <v>43465</v>
      </c>
    </row>
    <row r="55" spans="1:6" ht="15.75" thickBot="1" x14ac:dyDescent="0.3">
      <c r="A55" s="30"/>
      <c r="B55" s="31" t="s">
        <v>10</v>
      </c>
      <c r="C55" s="32">
        <f>[1]Données!Z6</f>
        <v>9.383191879213082E-2</v>
      </c>
      <c r="D55" s="32">
        <f>[1]Données!X6</f>
        <v>3.7333138440043045E-2</v>
      </c>
      <c r="E55" s="32" t="s">
        <v>11</v>
      </c>
      <c r="F55" s="33">
        <f>[1]Données!V6</f>
        <v>44561</v>
      </c>
    </row>
    <row r="57" spans="1:6" ht="16.5" thickBot="1" x14ac:dyDescent="0.3">
      <c r="A57" s="1" t="s">
        <v>21</v>
      </c>
      <c r="B57" s="1" t="s">
        <v>17</v>
      </c>
    </row>
    <row r="58" spans="1:6" ht="30" x14ac:dyDescent="0.25">
      <c r="A58" s="3" t="s">
        <v>2</v>
      </c>
      <c r="B58" s="4"/>
      <c r="C58" s="5" t="s">
        <v>3</v>
      </c>
      <c r="D58" s="6" t="s">
        <v>4</v>
      </c>
      <c r="E58" s="7" t="s">
        <v>5</v>
      </c>
      <c r="F58" s="8"/>
    </row>
    <row r="59" spans="1:6" ht="30" x14ac:dyDescent="0.25">
      <c r="A59" s="9" t="s">
        <v>6</v>
      </c>
      <c r="B59" s="10" t="s">
        <v>7</v>
      </c>
      <c r="C59" s="11">
        <f>10000*(1+C60)</f>
        <v>1561.7474858351311</v>
      </c>
      <c r="D59" s="11">
        <f>10000*(1+D60)^5</f>
        <v>2979.2744141346066</v>
      </c>
      <c r="E59" s="11" t="s">
        <v>8</v>
      </c>
      <c r="F59" s="12" t="s">
        <v>9</v>
      </c>
    </row>
    <row r="60" spans="1:6" x14ac:dyDescent="0.25">
      <c r="A60" s="13"/>
      <c r="B60" s="14" t="s">
        <v>10</v>
      </c>
      <c r="C60" s="15">
        <f>[1]Données!AU7</f>
        <v>-0.8438252514164869</v>
      </c>
      <c r="D60" s="15">
        <f>[1]Données!AS7</f>
        <v>-0.21508595300045463</v>
      </c>
      <c r="E60" s="11" t="s">
        <v>11</v>
      </c>
      <c r="F60" s="12" t="s">
        <v>9</v>
      </c>
    </row>
    <row r="61" spans="1:6" ht="30" x14ac:dyDescent="0.25">
      <c r="A61" s="16" t="s">
        <v>12</v>
      </c>
      <c r="B61" s="17" t="s">
        <v>7</v>
      </c>
      <c r="C61" s="18">
        <f>10000*(1+C62)</f>
        <v>6951.706778231186</v>
      </c>
      <c r="D61" s="18">
        <f>10000*(1+D62)^5</f>
        <v>6951.7067782311879</v>
      </c>
      <c r="E61" s="18" t="s">
        <v>8</v>
      </c>
      <c r="F61" s="19">
        <f>[1]Données!AK7</f>
        <v>44463</v>
      </c>
    </row>
    <row r="62" spans="1:6" x14ac:dyDescent="0.25">
      <c r="A62" s="13"/>
      <c r="B62" s="20" t="s">
        <v>10</v>
      </c>
      <c r="C62" s="21">
        <f>[1]Données!AN7</f>
        <v>-0.30482932217688141</v>
      </c>
      <c r="D62" s="21">
        <f>[1]Données!AL7</f>
        <v>-7.0138451774300559E-2</v>
      </c>
      <c r="E62" s="18" t="s">
        <v>11</v>
      </c>
      <c r="F62" s="19">
        <f>[1]Données!AJ7</f>
        <v>44834</v>
      </c>
    </row>
    <row r="63" spans="1:6" ht="30" x14ac:dyDescent="0.25">
      <c r="A63" s="16" t="s">
        <v>13</v>
      </c>
      <c r="B63" s="22" t="s">
        <v>7</v>
      </c>
      <c r="C63" s="23">
        <f>10000*(1+C64)</f>
        <v>9866.7102965204504</v>
      </c>
      <c r="D63" s="23">
        <f>10000*(1+D64)^5</f>
        <v>11059.689964471125</v>
      </c>
      <c r="E63" s="23" t="s">
        <v>8</v>
      </c>
      <c r="F63" s="24">
        <f>[1]Données!AD7</f>
        <v>43861</v>
      </c>
    </row>
    <row r="64" spans="1:6" x14ac:dyDescent="0.25">
      <c r="A64" s="13"/>
      <c r="B64" s="25" t="s">
        <v>10</v>
      </c>
      <c r="C64" s="26">
        <f>[1]Données!AG7</f>
        <v>-1.3328970347954883E-2</v>
      </c>
      <c r="D64" s="26">
        <f>[1]Données!AE7</f>
        <v>2.034864132263503E-2</v>
      </c>
      <c r="E64" s="23" t="s">
        <v>11</v>
      </c>
      <c r="F64" s="24">
        <f>[1]Données!AC7</f>
        <v>45688</v>
      </c>
    </row>
    <row r="65" spans="1:6" ht="30" x14ac:dyDescent="0.25">
      <c r="A65" s="16" t="s">
        <v>14</v>
      </c>
      <c r="B65" s="27" t="s">
        <v>7</v>
      </c>
      <c r="C65" s="28">
        <f>10000*(1+C66)</f>
        <v>14438.258479167576</v>
      </c>
      <c r="D65" s="28">
        <f>10000*(1+D66)^5</f>
        <v>14861.434776994798</v>
      </c>
      <c r="E65" s="28" t="s">
        <v>8</v>
      </c>
      <c r="F65" s="29">
        <f>[1]Données!W7</f>
        <v>42545</v>
      </c>
    </row>
    <row r="66" spans="1:6" ht="15.75" thickBot="1" x14ac:dyDescent="0.3">
      <c r="A66" s="30"/>
      <c r="B66" s="31" t="s">
        <v>10</v>
      </c>
      <c r="C66" s="32">
        <f>[1]Données!Z7</f>
        <v>0.44382584791675761</v>
      </c>
      <c r="D66" s="32">
        <f>[1]Données!X7</f>
        <v>8.2460725474049701E-2</v>
      </c>
      <c r="E66" s="32" t="s">
        <v>11</v>
      </c>
      <c r="F66" s="33">
        <f>[1]Données!V7</f>
        <v>44372</v>
      </c>
    </row>
    <row r="68" spans="1:6" ht="16.5" thickBot="1" x14ac:dyDescent="0.3">
      <c r="A68" s="1" t="s">
        <v>21</v>
      </c>
      <c r="B68" s="1" t="s">
        <v>20</v>
      </c>
    </row>
    <row r="69" spans="1:6" ht="30" x14ac:dyDescent="0.25">
      <c r="A69" s="3" t="s">
        <v>2</v>
      </c>
      <c r="B69" s="4"/>
      <c r="C69" s="5" t="s">
        <v>3</v>
      </c>
      <c r="D69" s="6" t="s">
        <v>4</v>
      </c>
      <c r="E69" s="7" t="s">
        <v>5</v>
      </c>
      <c r="F69" s="8"/>
    </row>
    <row r="70" spans="1:6" ht="30" x14ac:dyDescent="0.25">
      <c r="A70" s="9" t="s">
        <v>6</v>
      </c>
      <c r="B70" s="10" t="s">
        <v>7</v>
      </c>
      <c r="C70" s="11">
        <f>10000*(1+C71)</f>
        <v>1561.57966160706</v>
      </c>
      <c r="D70" s="11">
        <f>10000*(1+D71)^5</f>
        <v>2979.8027044528185</v>
      </c>
      <c r="E70" s="11" t="s">
        <v>8</v>
      </c>
      <c r="F70" s="12" t="s">
        <v>9</v>
      </c>
    </row>
    <row r="71" spans="1:6" x14ac:dyDescent="0.25">
      <c r="A71" s="13"/>
      <c r="B71" s="14" t="s">
        <v>10</v>
      </c>
      <c r="C71" s="15">
        <f>[1]Données!AU8</f>
        <v>-0.84384203383929401</v>
      </c>
      <c r="D71" s="15">
        <f>[1]Données!AS8</f>
        <v>-0.215058118499454</v>
      </c>
      <c r="E71" s="11" t="s">
        <v>11</v>
      </c>
      <c r="F71" s="12" t="s">
        <v>9</v>
      </c>
    </row>
    <row r="72" spans="1:6" ht="30" x14ac:dyDescent="0.25">
      <c r="A72" s="16" t="s">
        <v>12</v>
      </c>
      <c r="B72" s="17" t="s">
        <v>7</v>
      </c>
      <c r="C72" s="18">
        <f>10000*(1+C73)</f>
        <v>6992.2559224094612</v>
      </c>
      <c r="D72" s="18">
        <f>10000*(1+D73)^5</f>
        <v>6992.2559224094603</v>
      </c>
      <c r="E72" s="18" t="s">
        <v>8</v>
      </c>
      <c r="F72" s="19">
        <f>[1]Données!AK8</f>
        <v>44463</v>
      </c>
    </row>
    <row r="73" spans="1:6" x14ac:dyDescent="0.25">
      <c r="A73" s="13"/>
      <c r="B73" s="20" t="s">
        <v>10</v>
      </c>
      <c r="C73" s="21">
        <f>[1]Données!AN8</f>
        <v>-0.30077440775905384</v>
      </c>
      <c r="D73" s="21">
        <f>[1]Données!AL8</f>
        <v>-6.9056201769951975E-2</v>
      </c>
      <c r="E73" s="18" t="s">
        <v>11</v>
      </c>
      <c r="F73" s="19">
        <f>[1]Données!AJ8</f>
        <v>44834</v>
      </c>
    </row>
    <row r="74" spans="1:6" ht="30" x14ac:dyDescent="0.25">
      <c r="A74" s="16" t="s">
        <v>13</v>
      </c>
      <c r="B74" s="22" t="s">
        <v>7</v>
      </c>
      <c r="C74" s="23">
        <f>10000*(1+C75)</f>
        <v>9920.725733166566</v>
      </c>
      <c r="D74" s="23">
        <f>10000*(1+D75)^5</f>
        <v>11365.01005327488</v>
      </c>
      <c r="E74" s="23" t="s">
        <v>8</v>
      </c>
      <c r="F74" s="24">
        <f>[1]Données!AD8</f>
        <v>43861</v>
      </c>
    </row>
    <row r="75" spans="1:6" x14ac:dyDescent="0.25">
      <c r="A75" s="13"/>
      <c r="B75" s="25" t="s">
        <v>10</v>
      </c>
      <c r="C75" s="26">
        <f>[1]Données!AG8</f>
        <v>-7.9274266833434526E-3</v>
      </c>
      <c r="D75" s="26">
        <f>[1]Données!AE8</f>
        <v>2.5921106741985112E-2</v>
      </c>
      <c r="E75" s="23" t="s">
        <v>11</v>
      </c>
      <c r="F75" s="24">
        <f>[1]Données!AC8</f>
        <v>45688</v>
      </c>
    </row>
    <row r="76" spans="1:6" ht="30" x14ac:dyDescent="0.25">
      <c r="A76" s="16" t="s">
        <v>14</v>
      </c>
      <c r="B76" s="27" t="s">
        <v>7</v>
      </c>
      <c r="C76" s="28">
        <f>10000*(1+C77)</f>
        <v>14520.731381207892</v>
      </c>
      <c r="D76" s="28">
        <f>10000*(1+D77)^5</f>
        <v>15255.868386773886</v>
      </c>
      <c r="E76" s="28" t="s">
        <v>8</v>
      </c>
      <c r="F76" s="29">
        <f>[1]Données!W8</f>
        <v>42545</v>
      </c>
    </row>
    <row r="77" spans="1:6" ht="15.75" thickBot="1" x14ac:dyDescent="0.3">
      <c r="A77" s="30"/>
      <c r="B77" s="31" t="s">
        <v>10</v>
      </c>
      <c r="C77" s="32">
        <f>[1]Données!Z8</f>
        <v>0.4520731381207892</v>
      </c>
      <c r="D77" s="32">
        <f>[1]Données!X8</f>
        <v>8.8146543039101743E-2</v>
      </c>
      <c r="E77" s="32" t="s">
        <v>11</v>
      </c>
      <c r="F77" s="33">
        <f>[1]Données!V8</f>
        <v>44372</v>
      </c>
    </row>
    <row r="79" spans="1:6" ht="16.5" thickBot="1" x14ac:dyDescent="0.3">
      <c r="A79" s="1" t="s">
        <v>22</v>
      </c>
      <c r="B79" s="1" t="s">
        <v>17</v>
      </c>
    </row>
    <row r="80" spans="1:6" ht="30" x14ac:dyDescent="0.25">
      <c r="A80" s="3" t="s">
        <v>2</v>
      </c>
      <c r="B80" s="4"/>
      <c r="C80" s="5" t="s">
        <v>3</v>
      </c>
      <c r="D80" s="6" t="s">
        <v>4</v>
      </c>
      <c r="E80" s="7" t="s">
        <v>5</v>
      </c>
      <c r="F80" s="8"/>
    </row>
    <row r="81" spans="1:6" ht="30" x14ac:dyDescent="0.25">
      <c r="A81" s="9" t="s">
        <v>6</v>
      </c>
      <c r="B81" s="10" t="s">
        <v>7</v>
      </c>
      <c r="C81" s="11">
        <f>10000*(1+C82)</f>
        <v>7878.8980298682463</v>
      </c>
      <c r="D81" s="11">
        <f>10000*(1+D82)^5</f>
        <v>7629.189700171667</v>
      </c>
      <c r="E81" s="11" t="s">
        <v>8</v>
      </c>
      <c r="F81" s="12" t="s">
        <v>9</v>
      </c>
    </row>
    <row r="82" spans="1:6" x14ac:dyDescent="0.25">
      <c r="A82" s="13"/>
      <c r="B82" s="14" t="s">
        <v>10</v>
      </c>
      <c r="C82" s="15">
        <f>[1]Données!AU9</f>
        <v>-0.21211019701317535</v>
      </c>
      <c r="D82" s="15">
        <f>[1]Données!AS9</f>
        <v>-5.268223265825811E-2</v>
      </c>
      <c r="E82" s="11" t="s">
        <v>11</v>
      </c>
      <c r="F82" s="12" t="s">
        <v>9</v>
      </c>
    </row>
    <row r="83" spans="1:6" ht="30" x14ac:dyDescent="0.25">
      <c r="A83" s="16" t="s">
        <v>12</v>
      </c>
      <c r="B83" s="17" t="s">
        <v>7</v>
      </c>
      <c r="C83" s="18">
        <f>10000*(1+C84)</f>
        <v>8797.0727377073817</v>
      </c>
      <c r="D83" s="18">
        <f>10000*(1+D84)^5</f>
        <v>8076.6321768147191</v>
      </c>
      <c r="E83" s="18" t="s">
        <v>8</v>
      </c>
      <c r="F83" s="19">
        <f>[1]Données!AK9</f>
        <v>44498</v>
      </c>
    </row>
    <row r="84" spans="1:6" x14ac:dyDescent="0.25">
      <c r="A84" s="13"/>
      <c r="B84" s="20" t="s">
        <v>10</v>
      </c>
      <c r="C84" s="21">
        <f>[1]Données!AN9</f>
        <v>-0.12029272622926179</v>
      </c>
      <c r="D84" s="21">
        <f>[1]Données!AL9</f>
        <v>-4.1822295997697712E-2</v>
      </c>
      <c r="E84" s="18" t="s">
        <v>11</v>
      </c>
      <c r="F84" s="19">
        <f>[1]Données!AJ9</f>
        <v>44862</v>
      </c>
    </row>
    <row r="85" spans="1:6" ht="30" x14ac:dyDescent="0.25">
      <c r="A85" s="16" t="s">
        <v>13</v>
      </c>
      <c r="B85" s="22" t="s">
        <v>7</v>
      </c>
      <c r="C85" s="23">
        <f>10000*(1+C86)</f>
        <v>9574.5650427518594</v>
      </c>
      <c r="D85" s="23">
        <f>10000*(1+D86)^5</f>
        <v>9169.6847519025887</v>
      </c>
      <c r="E85" s="23" t="s">
        <v>8</v>
      </c>
      <c r="F85" s="24">
        <f>[1]Données!AD9</f>
        <v>44592</v>
      </c>
    </row>
    <row r="86" spans="1:6" x14ac:dyDescent="0.25">
      <c r="A86" s="13"/>
      <c r="B86" s="25" t="s">
        <v>10</v>
      </c>
      <c r="C86" s="26">
        <f>[1]Données!AG9</f>
        <v>-4.2543495724813973E-2</v>
      </c>
      <c r="D86" s="26">
        <f>[1]Données!AE9</f>
        <v>-1.718702574383224E-2</v>
      </c>
      <c r="E86" s="23" t="s">
        <v>11</v>
      </c>
      <c r="F86" s="24">
        <f>[1]Données!AC9</f>
        <v>45688</v>
      </c>
    </row>
    <row r="87" spans="1:6" ht="30" x14ac:dyDescent="0.25">
      <c r="A87" s="16" t="s">
        <v>14</v>
      </c>
      <c r="B87" s="27" t="s">
        <v>7</v>
      </c>
      <c r="C87" s="28">
        <f>10000*(1+C88)</f>
        <v>10166.644357928231</v>
      </c>
      <c r="D87" s="28">
        <f>10000*(1+D88)^5</f>
        <v>10097.58731535687</v>
      </c>
      <c r="E87" s="28" t="s">
        <v>8</v>
      </c>
      <c r="F87" s="29">
        <f>[1]Données!W9</f>
        <v>43465</v>
      </c>
    </row>
    <row r="88" spans="1:6" ht="15.75" thickBot="1" x14ac:dyDescent="0.3">
      <c r="A88" s="30"/>
      <c r="B88" s="31" t="s">
        <v>10</v>
      </c>
      <c r="C88" s="32">
        <f>[1]Données!Z9</f>
        <v>1.6664435792823173E-2</v>
      </c>
      <c r="D88" s="32">
        <f>[1]Données!X9</f>
        <v>1.9441719862398621E-3</v>
      </c>
      <c r="E88" s="32" t="s">
        <v>11</v>
      </c>
      <c r="F88" s="33">
        <f>[1]Données!V9</f>
        <v>44561</v>
      </c>
    </row>
    <row r="90" spans="1:6" ht="16.5" thickBot="1" x14ac:dyDescent="0.3">
      <c r="A90" s="1" t="s">
        <v>22</v>
      </c>
      <c r="B90" s="1" t="s">
        <v>20</v>
      </c>
    </row>
    <row r="91" spans="1:6" ht="30" x14ac:dyDescent="0.25">
      <c r="A91" s="3" t="s">
        <v>2</v>
      </c>
      <c r="B91" s="4"/>
      <c r="C91" s="5" t="s">
        <v>3</v>
      </c>
      <c r="D91" s="6" t="s">
        <v>4</v>
      </c>
      <c r="E91" s="7" t="s">
        <v>5</v>
      </c>
      <c r="F91" s="8"/>
    </row>
    <row r="92" spans="1:6" ht="30" x14ac:dyDescent="0.25">
      <c r="A92" s="9" t="s">
        <v>6</v>
      </c>
      <c r="B92" s="10" t="s">
        <v>7</v>
      </c>
      <c r="C92" s="11">
        <f>10000*(1+C93)</f>
        <v>7878.1225642518384</v>
      </c>
      <c r="D92" s="11">
        <f>10000*(1+D93)^5</f>
        <v>7629.0205538951541</v>
      </c>
      <c r="E92" s="11" t="s">
        <v>8</v>
      </c>
      <c r="F92" s="12" t="s">
        <v>9</v>
      </c>
    </row>
    <row r="93" spans="1:6" x14ac:dyDescent="0.25">
      <c r="A93" s="13"/>
      <c r="B93" s="14" t="s">
        <v>10</v>
      </c>
      <c r="C93" s="15">
        <f>[1]Données!AU10</f>
        <v>-0.21218774357481618</v>
      </c>
      <c r="D93" s="15">
        <f>[1]Données!AS10</f>
        <v>-5.2686433279827694E-2</v>
      </c>
      <c r="E93" s="11" t="s">
        <v>11</v>
      </c>
      <c r="F93" s="12" t="s">
        <v>9</v>
      </c>
    </row>
    <row r="94" spans="1:6" ht="30" x14ac:dyDescent="0.25">
      <c r="A94" s="16" t="s">
        <v>12</v>
      </c>
      <c r="B94" s="17" t="s">
        <v>7</v>
      </c>
      <c r="C94" s="18">
        <f>10000*(1+C95)</f>
        <v>8797.0727378476095</v>
      </c>
      <c r="D94" s="18">
        <f>10000*(1+D95)^5</f>
        <v>8076.6321770292934</v>
      </c>
      <c r="E94" s="18" t="s">
        <v>8</v>
      </c>
      <c r="F94" s="19">
        <f>[1]Données!AK10</f>
        <v>44498</v>
      </c>
    </row>
    <row r="95" spans="1:6" x14ac:dyDescent="0.25">
      <c r="A95" s="13"/>
      <c r="B95" s="20" t="s">
        <v>10</v>
      </c>
      <c r="C95" s="21">
        <f>[1]Données!AN10</f>
        <v>-0.12029272621523901</v>
      </c>
      <c r="D95" s="21">
        <f>[1]Données!AL10</f>
        <v>-4.1822295992606451E-2</v>
      </c>
      <c r="E95" s="18" t="s">
        <v>11</v>
      </c>
      <c r="F95" s="19">
        <f>[1]Données!AJ10</f>
        <v>44862</v>
      </c>
    </row>
    <row r="96" spans="1:6" ht="30" x14ac:dyDescent="0.25">
      <c r="A96" s="16" t="s">
        <v>13</v>
      </c>
      <c r="B96" s="22" t="s">
        <v>7</v>
      </c>
      <c r="C96" s="23">
        <f>10000*(1+C97)</f>
        <v>9597.2766940641104</v>
      </c>
      <c r="D96" s="23">
        <f>10000*(1+D97)^5</f>
        <v>9218.7152774301067</v>
      </c>
      <c r="E96" s="23" t="s">
        <v>8</v>
      </c>
      <c r="F96" s="24">
        <f>[1]Données!AD10</f>
        <v>44592</v>
      </c>
    </row>
    <row r="97" spans="1:6" x14ac:dyDescent="0.25">
      <c r="A97" s="13"/>
      <c r="B97" s="25" t="s">
        <v>10</v>
      </c>
      <c r="C97" s="26">
        <f>[1]Données!AG10</f>
        <v>-4.0272330593589034E-2</v>
      </c>
      <c r="D97" s="26">
        <f>[1]Données!AE10</f>
        <v>-1.6138241565641587E-2</v>
      </c>
      <c r="E97" s="23" t="s">
        <v>11</v>
      </c>
      <c r="F97" s="24">
        <f>[1]Données!AC10</f>
        <v>45688</v>
      </c>
    </row>
    <row r="98" spans="1:6" ht="30" x14ac:dyDescent="0.25">
      <c r="A98" s="16" t="s">
        <v>14</v>
      </c>
      <c r="B98" s="27" t="s">
        <v>7</v>
      </c>
      <c r="C98" s="28">
        <f>10000*(1+C99)</f>
        <v>10166.64435781031</v>
      </c>
      <c r="D98" s="28">
        <f>10000*(1+D99)^5</f>
        <v>10097.586738391499</v>
      </c>
      <c r="E98" s="28" t="s">
        <v>8</v>
      </c>
      <c r="F98" s="29">
        <f>[1]Données!W10</f>
        <v>43465</v>
      </c>
    </row>
    <row r="99" spans="1:6" ht="15.75" thickBot="1" x14ac:dyDescent="0.3">
      <c r="A99" s="30"/>
      <c r="B99" s="31" t="s">
        <v>10</v>
      </c>
      <c r="C99" s="32">
        <f>[1]Données!Z10</f>
        <v>1.6664435781031051E-2</v>
      </c>
      <c r="D99" s="32">
        <f>[1]Données!X10</f>
        <v>1.944160536235362E-3</v>
      </c>
      <c r="E99" s="32" t="s">
        <v>11</v>
      </c>
      <c r="F99" s="33">
        <f>[1]Données!V10</f>
        <v>44561</v>
      </c>
    </row>
    <row r="101" spans="1:6" ht="16.5" thickBot="1" x14ac:dyDescent="0.3">
      <c r="A101" s="1" t="s">
        <v>23</v>
      </c>
      <c r="B101" s="1" t="s">
        <v>24</v>
      </c>
    </row>
    <row r="102" spans="1:6" ht="30" x14ac:dyDescent="0.25">
      <c r="A102" s="3" t="s">
        <v>2</v>
      </c>
      <c r="B102" s="4"/>
      <c r="C102" s="5" t="s">
        <v>3</v>
      </c>
      <c r="D102" s="6" t="s">
        <v>4</v>
      </c>
      <c r="E102" s="7" t="s">
        <v>5</v>
      </c>
      <c r="F102" s="8"/>
    </row>
    <row r="103" spans="1:6" ht="30" x14ac:dyDescent="0.25">
      <c r="A103" s="9" t="s">
        <v>6</v>
      </c>
      <c r="B103" s="10" t="s">
        <v>7</v>
      </c>
      <c r="C103" s="11">
        <f>10000*(1+C104)</f>
        <v>4691.3613483793124</v>
      </c>
      <c r="D103" s="11">
        <f>10000*(1+D104)^5</f>
        <v>5290.4826736020723</v>
      </c>
      <c r="E103" s="11" t="s">
        <v>8</v>
      </c>
      <c r="F103" s="12" t="s">
        <v>9</v>
      </c>
    </row>
    <row r="104" spans="1:6" x14ac:dyDescent="0.25">
      <c r="A104" s="13"/>
      <c r="B104" s="14" t="s">
        <v>10</v>
      </c>
      <c r="C104" s="15">
        <f>[1]Données!AU11</f>
        <v>-0.53086386516206874</v>
      </c>
      <c r="D104" s="15">
        <f>[1]Données!AS11</f>
        <v>-0.11956143094242244</v>
      </c>
      <c r="E104" s="11" t="s">
        <v>11</v>
      </c>
      <c r="F104" s="12" t="s">
        <v>9</v>
      </c>
    </row>
    <row r="105" spans="1:6" ht="30" x14ac:dyDescent="0.25">
      <c r="A105" s="16" t="s">
        <v>12</v>
      </c>
      <c r="B105" s="17" t="s">
        <v>7</v>
      </c>
      <c r="C105" s="18">
        <f>10000*(1+C106)</f>
        <v>8351.366144224834</v>
      </c>
      <c r="D105" s="18">
        <f>10000*(1+D106)^5</f>
        <v>7406.2074804462854</v>
      </c>
      <c r="E105" s="18" t="s">
        <v>8</v>
      </c>
      <c r="F105" s="19">
        <f>[1]Données!AK11</f>
        <v>44561</v>
      </c>
    </row>
    <row r="106" spans="1:6" x14ac:dyDescent="0.25">
      <c r="A106" s="13"/>
      <c r="B106" s="20" t="s">
        <v>10</v>
      </c>
      <c r="C106" s="21">
        <f>[1]Données!AN11</f>
        <v>-0.16486338557751667</v>
      </c>
      <c r="D106" s="21">
        <f>[1]Données!AL11</f>
        <v>-5.8285679154345682E-2</v>
      </c>
      <c r="E106" s="18" t="s">
        <v>11</v>
      </c>
      <c r="F106" s="19">
        <f>[1]Données!AJ11</f>
        <v>44925</v>
      </c>
    </row>
    <row r="107" spans="1:6" ht="30" x14ac:dyDescent="0.25">
      <c r="A107" s="16" t="s">
        <v>13</v>
      </c>
      <c r="B107" s="22" t="s">
        <v>7</v>
      </c>
      <c r="C107" s="23">
        <f>10000*(1+C108)</f>
        <v>9699.6336061380134</v>
      </c>
      <c r="D107" s="23">
        <f>10000*(1+D108)^5</f>
        <v>10115.674848549166</v>
      </c>
      <c r="E107" s="23" t="s">
        <v>8</v>
      </c>
      <c r="F107" s="24">
        <f>[1]Données!AD11</f>
        <v>44592</v>
      </c>
    </row>
    <row r="108" spans="1:6" x14ac:dyDescent="0.25">
      <c r="A108" s="13"/>
      <c r="B108" s="25" t="s">
        <v>10</v>
      </c>
      <c r="C108" s="26">
        <f>[1]Données!AG11</f>
        <v>-3.0036639386198605E-2</v>
      </c>
      <c r="D108" s="26">
        <f>[1]Données!AE11</f>
        <v>2.3028661329098643E-3</v>
      </c>
      <c r="E108" s="23" t="s">
        <v>11</v>
      </c>
      <c r="F108" s="24">
        <f>[1]Données!AC11</f>
        <v>45688</v>
      </c>
    </row>
    <row r="109" spans="1:6" ht="30" x14ac:dyDescent="0.25">
      <c r="A109" s="16" t="s">
        <v>14</v>
      </c>
      <c r="B109" s="27" t="s">
        <v>7</v>
      </c>
      <c r="C109" s="28">
        <f>10000*(1+C110)</f>
        <v>11586.699068843887</v>
      </c>
      <c r="D109" s="28">
        <f>10000*(1+D110)^5</f>
        <v>13884.085351626425</v>
      </c>
      <c r="E109" s="28" t="s">
        <v>8</v>
      </c>
      <c r="F109" s="29">
        <f>[1]Données!W11</f>
        <v>43462</v>
      </c>
    </row>
    <row r="110" spans="1:6" ht="15.75" thickBot="1" x14ac:dyDescent="0.3">
      <c r="A110" s="30"/>
      <c r="B110" s="31" t="s">
        <v>10</v>
      </c>
      <c r="C110" s="32">
        <f>[1]Données!Z11</f>
        <v>0.15866990688438865</v>
      </c>
      <c r="D110" s="32">
        <f>[1]Données!X11</f>
        <v>6.7833287485582705E-2</v>
      </c>
      <c r="E110" s="32" t="s">
        <v>11</v>
      </c>
      <c r="F110" s="33">
        <f>[1]Données!V11</f>
        <v>44561</v>
      </c>
    </row>
  </sheetData>
  <mergeCells count="60">
    <mergeCell ref="A102:B102"/>
    <mergeCell ref="E102:F102"/>
    <mergeCell ref="A103:A104"/>
    <mergeCell ref="A105:A106"/>
    <mergeCell ref="A107:A108"/>
    <mergeCell ref="A109:A110"/>
    <mergeCell ref="A91:B91"/>
    <mergeCell ref="E91:F91"/>
    <mergeCell ref="A92:A93"/>
    <mergeCell ref="A94:A95"/>
    <mergeCell ref="A96:A97"/>
    <mergeCell ref="A98:A99"/>
    <mergeCell ref="A80:B80"/>
    <mergeCell ref="E80:F80"/>
    <mergeCell ref="A81:A82"/>
    <mergeCell ref="A83:A84"/>
    <mergeCell ref="A85:A86"/>
    <mergeCell ref="A87:A88"/>
    <mergeCell ref="A69:B69"/>
    <mergeCell ref="E69:F69"/>
    <mergeCell ref="A70:A71"/>
    <mergeCell ref="A72:A73"/>
    <mergeCell ref="A74:A75"/>
    <mergeCell ref="A76:A77"/>
    <mergeCell ref="A58:B58"/>
    <mergeCell ref="E58:F58"/>
    <mergeCell ref="A59:A60"/>
    <mergeCell ref="A61:A62"/>
    <mergeCell ref="A63:A64"/>
    <mergeCell ref="A65:A66"/>
    <mergeCell ref="A47:B47"/>
    <mergeCell ref="E47:F47"/>
    <mergeCell ref="A48:A49"/>
    <mergeCell ref="A50:A51"/>
    <mergeCell ref="A52:A53"/>
    <mergeCell ref="A54:A55"/>
    <mergeCell ref="A36:B36"/>
    <mergeCell ref="E36:F36"/>
    <mergeCell ref="A37:A38"/>
    <mergeCell ref="A39:A40"/>
    <mergeCell ref="A41:A42"/>
    <mergeCell ref="A43:A44"/>
    <mergeCell ref="A25:B25"/>
    <mergeCell ref="E25:F25"/>
    <mergeCell ref="A26:A27"/>
    <mergeCell ref="A28:A29"/>
    <mergeCell ref="A30:A31"/>
    <mergeCell ref="A32:A33"/>
    <mergeCell ref="A14:B14"/>
    <mergeCell ref="E14:F14"/>
    <mergeCell ref="A15:A16"/>
    <mergeCell ref="A17:A18"/>
    <mergeCell ref="A19:A20"/>
    <mergeCell ref="A21:A22"/>
    <mergeCell ref="A3:B3"/>
    <mergeCell ref="E3:F3"/>
    <mergeCell ref="A4:A5"/>
    <mergeCell ref="A6:A7"/>
    <mergeCell ref="A8:A9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Février 2025</vt:lpstr>
      <vt:lpstr>Janvier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DU RÉAU</dc:creator>
  <cp:lastModifiedBy>Antoine DU RÉAU</cp:lastModifiedBy>
  <dcterms:created xsi:type="dcterms:W3CDTF">2025-03-20T10:23:32Z</dcterms:created>
  <dcterms:modified xsi:type="dcterms:W3CDTF">2025-03-20T10:27:13Z</dcterms:modified>
</cp:coreProperties>
</file>